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720" windowHeight="13290" tabRatio="500"/>
  </bookViews>
  <sheets>
    <sheet name="Общие сведения" sheetId="1" r:id="rId1"/>
    <sheet name="Тепловая сеть" sheetId="2" r:id="rId2"/>
    <sheet name="Работы по Благоустройству" sheetId="3" r:id="rId3"/>
  </sheets>
  <calcPr calcId="125725"/>
</workbook>
</file>

<file path=xl/calcChain.xml><?xml version="1.0" encoding="utf-8"?>
<calcChain xmlns="http://schemas.openxmlformats.org/spreadsheetml/2006/main">
  <c r="F52" i="3"/>
  <c r="J21" i="2" l="1"/>
  <c r="J20"/>
  <c r="I17"/>
  <c r="H17"/>
  <c r="J17" s="1"/>
  <c r="I16"/>
  <c r="H16"/>
  <c r="J16" s="1"/>
  <c r="J15"/>
  <c r="I15"/>
  <c r="H15"/>
  <c r="I14"/>
  <c r="J14" s="1"/>
  <c r="H14"/>
  <c r="I13"/>
  <c r="H13"/>
  <c r="J13" s="1"/>
  <c r="I12"/>
  <c r="H12"/>
  <c r="J12" s="1"/>
  <c r="J11"/>
  <c r="I11"/>
  <c r="H11"/>
  <c r="I10"/>
  <c r="J10" s="1"/>
  <c r="H10"/>
  <c r="I9"/>
  <c r="H9"/>
  <c r="J9" s="1"/>
  <c r="I8"/>
  <c r="H8"/>
  <c r="J8" s="1"/>
  <c r="J7"/>
  <c r="I7"/>
  <c r="H7"/>
  <c r="I6"/>
  <c r="J6" s="1"/>
  <c r="H6"/>
  <c r="I5"/>
  <c r="H5"/>
  <c r="J5" s="1"/>
  <c r="I4"/>
  <c r="H4"/>
  <c r="J4" s="1"/>
  <c r="J20" i="1"/>
  <c r="J19"/>
</calcChain>
</file>

<file path=xl/sharedStrings.xml><?xml version="1.0" encoding="utf-8"?>
<sst xmlns="http://schemas.openxmlformats.org/spreadsheetml/2006/main" count="196" uniqueCount="139">
  <si>
    <t>№ п/п</t>
  </si>
  <si>
    <t xml:space="preserve">Наименование изделия                               Раздела проекта </t>
  </si>
  <si>
    <t>Ед. измерения</t>
  </si>
  <si>
    <t>Количество</t>
  </si>
  <si>
    <t>Стоимость материалов (за ед. без НДС)</t>
  </si>
  <si>
    <t>Стоимость работ (за ед. без НДС)</t>
  </si>
  <si>
    <t>Итого стоимость материалов (без НДС)</t>
  </si>
  <si>
    <t>Итого стоимость работ (без НДС)</t>
  </si>
  <si>
    <t>ИТОГО (без НДС)</t>
  </si>
  <si>
    <t xml:space="preserve">Примечание </t>
  </si>
  <si>
    <t>Раздел 1. Монтаж Наружной тепловой сети, системы оперативного дистанционного контроля состояния изоляции трубопроводов</t>
  </si>
  <si>
    <t>Полный комплекс работ по монтажу тепловой сети</t>
  </si>
  <si>
    <t>Полный комплекс работ по монтажу системы оперативного дистанционного контроля</t>
  </si>
  <si>
    <t>к-т</t>
  </si>
  <si>
    <t>Итого по разделу:</t>
  </si>
  <si>
    <t>Раздел 2. Восстановление благоустройства территории</t>
  </si>
  <si>
    <t>Раздел 3. Прочие работы</t>
  </si>
  <si>
    <t>Проведение визуально-измерительного контроля (ВИК) и ультразвукового контроля (УЗК). Проведение экспертизцы промышленной безопасности</t>
  </si>
  <si>
    <t>Промывка, дезинфекция и гидравлические испытания трубопроводов</t>
  </si>
  <si>
    <t>Сбор исходных данных для получения разрешения от АО "ТГК-1" на подключение к теплоснабжению в горячей воде на ПНР по согласованным в Ростехнадзоре программе и методике ПНР и оформлением Акта ф.1, ч.1</t>
  </si>
  <si>
    <t>Проведение пусконаладочных работ, предъявление СЗУ Ростехнадзору с оформлением Акта ф.1, ч.2 и получением постоянного Допуска на эксплуатацию</t>
  </si>
  <si>
    <t>Выполнение исполнительной документации</t>
  </si>
  <si>
    <t>Всего по разделам:</t>
  </si>
  <si>
    <t>ИТОГО СТОИМОСТЬ:</t>
  </si>
  <si>
    <t>ИТОГО С НДС 20%:</t>
  </si>
  <si>
    <t>% Авансирования:</t>
  </si>
  <si>
    <t>Срок выполнения работ (дней):</t>
  </si>
  <si>
    <t>Труба стальная бесшовная горячедеформированная по ГОСТ 8732-78  из стали В20 ГОСТ 8731-74 в изоляции ППУ-ПЭ с ОДК      ф159х6/250-ППУ-ПЭ</t>
  </si>
  <si>
    <t>м</t>
  </si>
  <si>
    <t>ГОСТ 30732-2020, бесканально</t>
  </si>
  <si>
    <t>Труба стальная бесшовная горячедеформированная по ГОСТ 8732-78  из стали В20 ГОСТ 8731-74 в изоляции ППУ с двумя сигнальными проводами системы ОДК в полиэтиленовой оболочке с усилением, толщина усиления 7,0 мм     ф159х6/250-ППУ-ПЭ-Б</t>
  </si>
  <si>
    <t>ГОСТ 30732-2020, в футляре                                          ТУ 5768-013-70629337-2009</t>
  </si>
  <si>
    <t>Трубы-футляры. Изоляция ВУС  конструкция №7 ГОСТ 9.602-2016. Труба стальная электросварная прямошовная    ф377х6</t>
  </si>
  <si>
    <t>ГОСТ 10704-2015,  Ст.20 ГОСТ 1050-2013</t>
  </si>
  <si>
    <t>Наружная изоляция ВУС</t>
  </si>
  <si>
    <t>М2</t>
  </si>
  <si>
    <t>ГОСТ 9.602-2016</t>
  </si>
  <si>
    <t>Песок природный  среднезернистый            Кф=5 м/сут</t>
  </si>
  <si>
    <t>М3</t>
  </si>
  <si>
    <t>ГОСТ 8736-2014</t>
  </si>
  <si>
    <t>ОДК. Концевой элемент тр-да с кабельным выводом из торца  ф159х6,0/250 ППУ-ПЭ (I=2,2м)</t>
  </si>
  <si>
    <t>шт.</t>
  </si>
  <si>
    <t>ТУ 24.20.13-015-39460723-2019</t>
  </si>
  <si>
    <t>ОДК. Концевой элемент тр-да без кабельного вывода  ф159х6,0/250 ППУ-ПЭ</t>
  </si>
  <si>
    <t>Муфта соединительная термоусаживаемая d=159 мм</t>
  </si>
  <si>
    <t>ТУ 22.21.29-030-39460723-2021</t>
  </si>
  <si>
    <t>Компоненты для заливки стыков А</t>
  </si>
  <si>
    <t>кг</t>
  </si>
  <si>
    <t>Компоненты для заливки стыков В</t>
  </si>
  <si>
    <t>Дополнительная теплоизоляция в местах пересечения с электрокабелями. Плиты Пеноплэкс-35 (1,2х0,6х0,05)</t>
  </si>
  <si>
    <t>5767-006-56925804-2007</t>
  </si>
  <si>
    <t>Лента сигнальная "Теплосеть" (ЛСТ)</t>
  </si>
  <si>
    <t>Гидроизолирующий напрягающий безусадочный цемент</t>
  </si>
  <si>
    <t>ГОСТ З 56727-2015</t>
  </si>
  <si>
    <t>Гильза стальная ф377х6,0    L=1000 мм</t>
  </si>
  <si>
    <t>ГОСТ 10704-91</t>
  </si>
  <si>
    <t>Полный комплекс работ по благоустройству территории (благоустройство и озеленение, дорожные работы, восстановление дорожной конструкции проезжей части, восстановление дорожной конструкции тротуара)</t>
  </si>
  <si>
    <t>ФОРМА ПОДАЧИ КП</t>
  </si>
  <si>
    <t xml:space="preserve">на производство работ 
по восстановлению благоустройства на ул. Клинский пр., д.25 </t>
  </si>
  <si>
    <t>Объект: «Многоквартирный жилой комплекс “Олимпия”» по адресу: г. Санкт-Петербург, Клинский пр., д. 25</t>
  </si>
  <si>
    <t>№</t>
  </si>
  <si>
    <t xml:space="preserve">Наименование работ </t>
  </si>
  <si>
    <t>Ед. изм.</t>
  </si>
  <si>
    <t>Наименование организации</t>
  </si>
  <si>
    <t>КОЛ-ВО</t>
  </si>
  <si>
    <t>ЦЕНА, в т.ч. НДС 20 %</t>
  </si>
  <si>
    <t>СТОИМОСТЬ, в т.ч. НДС 20 %</t>
  </si>
  <si>
    <t>Демонтаж существующего асфальтового покрытия в границах траншеи т/с</t>
  </si>
  <si>
    <t xml:space="preserve">Проезжая часть δ=0,16м </t>
  </si>
  <si>
    <r>
      <t>м</t>
    </r>
    <r>
      <rPr>
        <vertAlign val="superscript"/>
        <sz val="13"/>
        <color theme="1"/>
        <rFont val="Times New Roman"/>
        <family val="1"/>
        <charset val="204"/>
      </rPr>
      <t>2</t>
    </r>
    <r>
      <rPr>
        <sz val="13"/>
        <color theme="1"/>
        <rFont val="Times New Roman"/>
        <family val="1"/>
        <charset val="204"/>
      </rPr>
      <t>/м</t>
    </r>
    <r>
      <rPr>
        <vertAlign val="superscript"/>
        <sz val="13"/>
        <color theme="1"/>
        <rFont val="Times New Roman"/>
        <family val="1"/>
        <charset val="204"/>
      </rPr>
      <t>3</t>
    </r>
    <r>
      <rPr>
        <sz val="13"/>
        <color theme="1"/>
        <rFont val="Times New Roman"/>
        <family val="1"/>
        <charset val="204"/>
      </rPr>
      <t>/т</t>
    </r>
  </si>
  <si>
    <t>10,0/1,6/3,52</t>
  </si>
  <si>
    <t>Тротуар δ=0,08м</t>
  </si>
  <si>
    <t>3,0/0,24/0,53</t>
  </si>
  <si>
    <t>Фрезерование верхнего слоя асфальтового покрытия:</t>
  </si>
  <si>
    <t>Проезжая часть δ=0,05м</t>
  </si>
  <si>
    <t>38,0/1,9/4,18</t>
  </si>
  <si>
    <t>Тротуар δ=0,04м</t>
  </si>
  <si>
    <t>15,0/0,6/1,32</t>
  </si>
  <si>
    <t>Демонтаж бортового камня БР 100.20.8</t>
  </si>
  <si>
    <t>м.п</t>
  </si>
  <si>
    <t>Демонтаж гранитного бортового камня ГП-1</t>
  </si>
  <si>
    <t>Разборка плитки бетонной типа "Брусчатка"</t>
  </si>
  <si>
    <r>
      <t>м</t>
    </r>
    <r>
      <rPr>
        <vertAlign val="superscript"/>
        <sz val="13"/>
        <color theme="1"/>
        <rFont val="Times New Roman"/>
        <family val="1"/>
        <charset val="204"/>
      </rPr>
      <t>2</t>
    </r>
  </si>
  <si>
    <t>Погрузка в автосамосвалы и вывоз асфальтового лома автотранспортом на полигон ТБО на расстояние до 50км</t>
  </si>
  <si>
    <r>
      <t>м</t>
    </r>
    <r>
      <rPr>
        <vertAlign val="superscript"/>
        <sz val="13"/>
        <color theme="1"/>
        <rFont val="Times New Roman"/>
        <family val="1"/>
        <charset val="204"/>
      </rPr>
      <t>3</t>
    </r>
    <r>
      <rPr>
        <sz val="13"/>
        <color theme="1"/>
        <rFont val="Times New Roman"/>
        <family val="1"/>
        <charset val="204"/>
      </rPr>
      <t>/т</t>
    </r>
  </si>
  <si>
    <t>4,34/9,55</t>
  </si>
  <si>
    <t>Срезка газонного слоя с вывозом на полигон  для дальнейшей переработки и использования, в том числе:</t>
  </si>
  <si>
    <r>
      <t>м</t>
    </r>
    <r>
      <rPr>
        <vertAlign val="superscript"/>
        <sz val="13"/>
        <color theme="1"/>
        <rFont val="Times New Roman"/>
        <family val="1"/>
        <charset val="204"/>
      </rPr>
      <t>2</t>
    </r>
    <r>
      <rPr>
        <sz val="13"/>
        <color theme="1"/>
        <rFont val="Times New Roman"/>
        <family val="1"/>
        <charset val="204"/>
      </rPr>
      <t>/м</t>
    </r>
    <r>
      <rPr>
        <vertAlign val="superscript"/>
        <sz val="13"/>
        <color theme="1"/>
        <rFont val="Times New Roman"/>
        <family val="1"/>
        <charset val="204"/>
      </rPr>
      <t>3</t>
    </r>
  </si>
  <si>
    <t>32,0/5,25</t>
  </si>
  <si>
    <t xml:space="preserve">в зоне траншеи т/сети  (h=0,15м) </t>
  </si>
  <si>
    <t>м³/т</t>
  </si>
  <si>
    <t>1,95/2,73</t>
  </si>
  <si>
    <t>вне траншеи т/сети  (h=0,10м)</t>
  </si>
  <si>
    <t>1,8/2,52</t>
  </si>
  <si>
    <t xml:space="preserve">Демонтаж мет. малого газонного ограждения с вывозом на площадку временного хранения </t>
  </si>
  <si>
    <t>м.п.</t>
  </si>
  <si>
    <r>
      <rPr>
        <sz val="12"/>
        <color rgb="FF000000"/>
        <rFont val="Times New Roman"/>
        <family val="1"/>
        <charset val="204"/>
      </rPr>
      <t xml:space="preserve">Восстановление асфальта </t>
    </r>
    <r>
      <rPr>
        <b/>
        <sz val="12"/>
        <color rgb="FF000000"/>
        <rFont val="Times New Roman"/>
        <family val="1"/>
        <charset val="204"/>
      </rPr>
      <t>тротуара</t>
    </r>
    <r>
      <rPr>
        <sz val="12"/>
        <color rgb="FF000000"/>
        <rFont val="Times New Roman"/>
        <family val="1"/>
        <charset val="204"/>
      </rPr>
      <t xml:space="preserve"> (потраншейно)</t>
    </r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</si>
  <si>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</si>
  <si>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асфальтобетон плотный типа Г, марки II, по ГОСТ 9128    h=0,04 м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</si>
  <si>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/м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/т</t>
    </r>
  </si>
  <si>
    <t>3,0/0,12/0,26</t>
  </si>
  <si>
    <t>асфальтобетон высокопористый марки II, по ГОСТ 9128    h=0,04м</t>
  </si>
  <si>
    <t xml:space="preserve">щебень гранитный марки 1200 фр. 40-70 паспорт, качества ГОСТ 8267-93 с расклиновкой     h=0,24 м </t>
  </si>
  <si>
    <t>3,0/0,72/1,29</t>
  </si>
  <si>
    <r>
      <t xml:space="preserve">Восстановление асфальта </t>
    </r>
    <r>
      <rPr>
        <b/>
        <sz val="12"/>
        <color rgb="FF000000"/>
        <rFont val="Times New Roman"/>
        <family val="1"/>
        <charset val="204"/>
      </rPr>
      <t>тротуара</t>
    </r>
    <r>
      <rPr>
        <sz val="12"/>
        <color rgb="FF000000"/>
        <rFont val="Times New Roman"/>
        <family val="1"/>
        <charset val="204"/>
      </rPr>
      <t xml:space="preserve"> (фрезерование с перекрытием на 2 м)</t>
    </r>
  </si>
  <si>
    <t>12,0/0,48/1,05</t>
  </si>
  <si>
    <r>
      <t xml:space="preserve">Восстановление асфальта </t>
    </r>
    <r>
      <rPr>
        <b/>
        <sz val="12"/>
        <color rgb="FF000000"/>
        <rFont val="Times New Roman"/>
        <family val="1"/>
        <charset val="204"/>
      </rPr>
      <t>проезжей части (потраншейно)</t>
    </r>
  </si>
  <si>
    <t>асфальтобетон м/з плотный типа Б, марки I, по ГОСТ 9128    h=0,05м</t>
  </si>
  <si>
    <t>10,0/0,5/1,1</t>
  </si>
  <si>
    <t>асфальтобетон к/з пористый марки I, по ГОСТ 9128     h=0,16м</t>
  </si>
  <si>
    <t>щебень гранитный М 1200, фр. 40-70 методом заклинки    h=0,28м</t>
  </si>
  <si>
    <t>10,0/2,8/5,04</t>
  </si>
  <si>
    <t>Восстановление асфальта проезжей части (фрезерование с перекрытием на 2 м)</t>
  </si>
  <si>
    <t>асфальтобетон м/з плотный типа А, марки I, БНД 60/90    h=0,05м</t>
  </si>
  <si>
    <t>28,0/1,4/3,08</t>
  </si>
  <si>
    <t>Обработка нижнего слоя асфальтобетонного покрытия битумно-полимерной эмульсией</t>
  </si>
  <si>
    <r>
      <t>Восстановление</t>
    </r>
    <r>
      <rPr>
        <b/>
        <sz val="12"/>
        <color theme="1"/>
        <rFont val="Times New Roman"/>
        <family val="1"/>
        <charset val="204"/>
      </rPr>
      <t xml:space="preserve"> плиточного мощения тротуара (потраншейно)</t>
    </r>
  </si>
  <si>
    <t>Плитка бетонная «Брусчатка» серая, размером 200х100х80мм h=0,08м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</si>
  <si>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/м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</si>
  <si>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5,0/0,4</t>
  </si>
  <si>
    <t>Монтажный слой - песок, обработанный 10% цемента слоем  h=0,04м</t>
  </si>
  <si>
    <t>5,0/0,2/0,28</t>
  </si>
  <si>
    <t>Щебень Марка 800 фр.40-70 мм, ГОСТ 8267-93     h=0,15м</t>
  </si>
  <si>
    <t>5,0/0,75/1,35</t>
  </si>
  <si>
    <t>Песок природный для строительных работ 1 класса ГОСТ 8736-2014 h=0,20м</t>
  </si>
  <si>
    <t>5,0/1,0/1,4</t>
  </si>
  <si>
    <t xml:space="preserve">Площадь озеленения: газон  </t>
  </si>
  <si>
    <t>Устройство газонов обыкновенных слоем растительного грунта 15 см  вручную в зоне траншеи тепловой сети</t>
  </si>
  <si>
    <t>Устройство газонов обыкновенных слоем растительного грунта 10 см  механизировано вне траншеи тепловой сети</t>
  </si>
  <si>
    <t>Посев семян газонных трав</t>
  </si>
  <si>
    <t>м²/кг</t>
  </si>
  <si>
    <t>32,0/0,64</t>
  </si>
  <si>
    <t>Восстановление мет. малого газонного ограждения</t>
  </si>
  <si>
    <t>Существующее основание</t>
  </si>
  <si>
    <t>Восстановление поребриков:</t>
  </si>
  <si>
    <t>ГП-1 100.30.15</t>
  </si>
  <si>
    <t>БР 100.20.8</t>
  </si>
  <si>
    <t>Примечания: 1.Плотность щебня – 1,6 т/м³, 2. Плотность песка – 1,4 т/м³, материалы приняты без учета норм отходов и коэффициентов уплотнения</t>
  </si>
  <si>
    <t>ВСЕГО ПО СМЕТЕ, включая НДС:</t>
  </si>
</sst>
</file>

<file path=xl/styles.xml><?xml version="1.0" encoding="utf-8"?>
<styleSheet xmlns="http://schemas.openxmlformats.org/spreadsheetml/2006/main">
  <numFmts count="2">
    <numFmt numFmtId="164" formatCode="#,##0\ &quot;₽&quot;"/>
    <numFmt numFmtId="165" formatCode="#,##0.00&quot;р.&quot;"/>
  </numFmts>
  <fonts count="34">
    <font>
      <sz val="11"/>
      <color rgb="FF000000"/>
      <name val="Calibri"/>
      <charset val="204"/>
    </font>
    <font>
      <b/>
      <sz val="12"/>
      <color rgb="FF000000"/>
      <name val="Calibri"/>
      <charset val="204"/>
    </font>
    <font>
      <sz val="12"/>
      <color rgb="FF000000"/>
      <name val="Calibri"/>
      <charset val="204"/>
    </font>
    <font>
      <sz val="11"/>
      <color rgb="FF000000"/>
      <name val="Times New Roman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b/>
      <sz val="12"/>
      <color rgb="FFFF0000"/>
      <name val="Calibri"/>
      <charset val="204"/>
    </font>
    <font>
      <b/>
      <sz val="11"/>
      <color rgb="FFFF0000"/>
      <name val="Calibri"/>
      <charset val="204"/>
    </font>
    <font>
      <i/>
      <sz val="11"/>
      <color rgb="FF000000"/>
      <name val="ISOCPEUR"/>
      <charset val="204"/>
    </font>
    <font>
      <b/>
      <i/>
      <sz val="12"/>
      <color rgb="FF000000"/>
      <name val="ISOCPEUR"/>
      <charset val="204"/>
    </font>
    <font>
      <b/>
      <sz val="12"/>
      <color rgb="FF000000"/>
      <name val="Calibri"/>
      <charset val="204"/>
      <scheme val="minor"/>
    </font>
    <font>
      <b/>
      <sz val="10"/>
      <color rgb="FF000000"/>
      <name val="Calibri"/>
      <charset val="204"/>
    </font>
    <font>
      <i/>
      <sz val="12"/>
      <color rgb="FF000000"/>
      <name val="ISOCPEUR"/>
      <charset val="204"/>
    </font>
    <font>
      <sz val="12"/>
      <name val="Arial"/>
      <charset val="204"/>
    </font>
    <font>
      <i/>
      <sz val="11"/>
      <color rgb="FF000000"/>
      <name val="Times New Roman"/>
      <charset val="204"/>
    </font>
    <font>
      <sz val="8"/>
      <name val="Arial"/>
      <charset val="204"/>
    </font>
    <font>
      <sz val="11"/>
      <color theme="1"/>
      <name val="Calibri"/>
      <charset val="204"/>
      <scheme val="minor"/>
    </font>
    <font>
      <b/>
      <sz val="12"/>
      <name val="Times New Roman Cyr"/>
      <charset val="204"/>
    </font>
    <font>
      <b/>
      <sz val="12"/>
      <name val="Times New Roman"/>
      <charset val="1"/>
    </font>
    <font>
      <sz val="14"/>
      <color theme="1"/>
      <name val="Times New Roman"/>
      <charset val="204"/>
    </font>
    <font>
      <b/>
      <sz val="10"/>
      <name val="Times New Roman Cyr"/>
      <charset val="204"/>
    </font>
    <font>
      <b/>
      <sz val="8"/>
      <name val="Times New Roman Cyr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b/>
      <i/>
      <sz val="14"/>
      <name val="Times New Roman Cyr"/>
      <charset val="204"/>
    </font>
    <font>
      <b/>
      <sz val="12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E2F0D9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6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4" fontId="2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4" fontId="2" fillId="4" borderId="11" xfId="0" applyNumberFormat="1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1" fillId="5" borderId="15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5" borderId="13" xfId="0" applyNumberFormat="1" applyFont="1" applyFill="1" applyBorder="1" applyAlignment="1">
      <alignment horizontal="center" vertical="center"/>
    </xf>
    <xf numFmtId="0" fontId="2" fillId="5" borderId="13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5" borderId="14" xfId="0" applyFont="1" applyFill="1" applyBorder="1">
      <alignment vertical="center"/>
    </xf>
    <xf numFmtId="0" fontId="0" fillId="0" borderId="3" xfId="0" applyNumberFormat="1" applyBorder="1">
      <alignment vertical="center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39" fontId="2" fillId="6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39" fontId="2" fillId="6" borderId="11" xfId="0" applyNumberFormat="1" applyFont="1" applyFill="1" applyBorder="1" applyAlignment="1">
      <alignment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39" fontId="2" fillId="6" borderId="17" xfId="0" applyNumberFormat="1" applyFont="1" applyFill="1" applyBorder="1" applyAlignment="1">
      <alignment vertical="center" wrapText="1"/>
    </xf>
    <xf numFmtId="39" fontId="2" fillId="6" borderId="20" xfId="0" applyNumberFormat="1" applyFont="1" applyFill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0" fillId="0" borderId="21" xfId="0" applyNumberFormat="1" applyBorder="1">
      <alignment vertical="center"/>
    </xf>
    <xf numFmtId="0" fontId="11" fillId="7" borderId="5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2" fillId="7" borderId="3" xfId="0" applyNumberFormat="1" applyFont="1" applyFill="1" applyBorder="1" applyAlignment="1">
      <alignment horizontal="center" vertical="center" wrapText="1"/>
    </xf>
    <xf numFmtId="0" fontId="2" fillId="8" borderId="3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>
      <alignment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39" fontId="2" fillId="6" borderId="7" xfId="0" applyNumberFormat="1" applyFont="1" applyFill="1" applyBorder="1" applyAlignment="1">
      <alignment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39" fontId="2" fillId="6" borderId="3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13" fillId="9" borderId="24" xfId="1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9" fontId="2" fillId="0" borderId="18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39" fontId="2" fillId="0" borderId="19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2" fillId="7" borderId="13" xfId="0" applyNumberFormat="1" applyFont="1" applyFill="1" applyBorder="1" applyAlignment="1">
      <alignment horizontal="center" vertical="center" wrapText="1"/>
    </xf>
    <xf numFmtId="0" fontId="0" fillId="0" borderId="25" xfId="0" applyNumberFormat="1" applyBorder="1">
      <alignment vertical="center"/>
    </xf>
    <xf numFmtId="0" fontId="0" fillId="0" borderId="26" xfId="0" applyNumberFormat="1" applyBorder="1">
      <alignment vertical="center"/>
    </xf>
    <xf numFmtId="0" fontId="0" fillId="0" borderId="27" xfId="0" applyNumberFormat="1" applyBorder="1">
      <alignment vertical="center"/>
    </xf>
    <xf numFmtId="39" fontId="2" fillId="0" borderId="7" xfId="0" applyNumberFormat="1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1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5" borderId="16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horizontal="center"/>
    </xf>
    <xf numFmtId="0" fontId="16" fillId="0" borderId="0" xfId="2" applyAlignment="1"/>
    <xf numFmtId="0" fontId="16" fillId="0" borderId="0" xfId="2" applyBorder="1" applyAlignment="1" applyProtection="1">
      <protection locked="0"/>
    </xf>
    <xf numFmtId="0" fontId="16" fillId="0" borderId="0" xfId="2" applyFill="1" applyAlignment="1"/>
    <xf numFmtId="0" fontId="16" fillId="0" borderId="0" xfId="2" applyFill="1" applyBorder="1" applyAlignment="1"/>
    <xf numFmtId="0" fontId="16" fillId="0" borderId="0" xfId="2" applyBorder="1" applyAlignment="1"/>
    <xf numFmtId="0" fontId="18" fillId="0" borderId="0" xfId="2" applyFont="1" applyFill="1" applyBorder="1" applyAlignment="1" applyProtection="1">
      <alignment horizontal="center" wrapText="1"/>
      <protection hidden="1"/>
    </xf>
    <xf numFmtId="0" fontId="16" fillId="0" borderId="0" xfId="2">
      <alignment vertical="center"/>
    </xf>
    <xf numFmtId="0" fontId="16" fillId="0" borderId="0" xfId="2" applyAlignment="1">
      <alignment horizontal="left"/>
    </xf>
    <xf numFmtId="0" fontId="19" fillId="0" borderId="3" xfId="2" applyFont="1" applyBorder="1" applyAlignment="1">
      <alignment horizontal="center" vertical="top" wrapText="1"/>
    </xf>
    <xf numFmtId="0" fontId="17" fillId="0" borderId="3" xfId="2" applyFont="1" applyFill="1" applyBorder="1" applyAlignment="1" applyProtection="1">
      <alignment horizontal="center" vertical="center" wrapText="1"/>
      <protection locked="0"/>
    </xf>
    <xf numFmtId="2" fontId="20" fillId="0" borderId="3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Border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0" fontId="19" fillId="0" borderId="27" xfId="2" applyFont="1" applyBorder="1" applyAlignment="1">
      <alignment horizontal="center" wrapText="1"/>
    </xf>
    <xf numFmtId="164" fontId="19" fillId="0" borderId="3" xfId="2" applyNumberFormat="1" applyFont="1" applyBorder="1" applyAlignment="1">
      <alignment horizontal="center" vertical="top" wrapText="1"/>
    </xf>
    <xf numFmtId="0" fontId="23" fillId="0" borderId="3" xfId="2" applyFont="1" applyBorder="1" applyAlignment="1">
      <alignment vertical="top"/>
    </xf>
    <xf numFmtId="0" fontId="23" fillId="0" borderId="3" xfId="2" applyFont="1" applyBorder="1" applyAlignment="1">
      <alignment horizontal="center" vertical="center"/>
    </xf>
    <xf numFmtId="0" fontId="23" fillId="0" borderId="3" xfId="2" applyFont="1" applyBorder="1">
      <alignment vertical="center"/>
    </xf>
    <xf numFmtId="0" fontId="19" fillId="0" borderId="3" xfId="2" applyFont="1" applyBorder="1" applyAlignment="1">
      <alignment horizontal="center" wrapText="1"/>
    </xf>
    <xf numFmtId="0" fontId="23" fillId="0" borderId="22" xfId="2" applyFont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top" wrapText="1"/>
    </xf>
    <xf numFmtId="0" fontId="23" fillId="0" borderId="27" xfId="2" applyFont="1" applyBorder="1">
      <alignment vertical="center"/>
    </xf>
    <xf numFmtId="0" fontId="23" fillId="0" borderId="0" xfId="2" applyFont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 wrapText="1"/>
    </xf>
    <xf numFmtId="0" fontId="23" fillId="0" borderId="3" xfId="2" applyFont="1" applyBorder="1" applyAlignment="1">
      <alignment vertical="center" wrapText="1"/>
    </xf>
    <xf numFmtId="0" fontId="23" fillId="0" borderId="26" xfId="2" applyFont="1" applyBorder="1" applyAlignment="1">
      <alignment horizontal="center" vertical="center"/>
    </xf>
    <xf numFmtId="164" fontId="19" fillId="0" borderId="25" xfId="2" applyNumberFormat="1" applyFont="1" applyFill="1" applyBorder="1" applyAlignment="1">
      <alignment horizontal="center" vertical="top" wrapText="1"/>
    </xf>
    <xf numFmtId="0" fontId="23" fillId="0" borderId="3" xfId="2" applyFont="1" applyBorder="1" applyAlignment="1">
      <alignment vertical="top" wrapText="1"/>
    </xf>
    <xf numFmtId="0" fontId="23" fillId="0" borderId="25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left" vertical="top" wrapText="1"/>
    </xf>
    <xf numFmtId="0" fontId="23" fillId="0" borderId="25" xfId="2" applyFont="1" applyBorder="1" applyAlignment="1">
      <alignment horizontal="center" vertical="center"/>
    </xf>
    <xf numFmtId="0" fontId="25" fillId="0" borderId="3" xfId="2" applyFont="1" applyBorder="1">
      <alignment vertical="center"/>
    </xf>
    <xf numFmtId="0" fontId="25" fillId="0" borderId="3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8" fillId="0" borderId="3" xfId="2" applyFont="1" applyBorder="1" applyAlignment="1">
      <alignment vertical="top" wrapText="1"/>
    </xf>
    <xf numFmtId="0" fontId="25" fillId="0" borderId="3" xfId="2" applyFont="1" applyBorder="1" applyAlignment="1">
      <alignment vertical="center" wrapText="1"/>
    </xf>
    <xf numFmtId="0" fontId="25" fillId="0" borderId="0" xfId="2" applyFont="1" applyAlignment="1">
      <alignment horizontal="center" vertical="center"/>
    </xf>
    <xf numFmtId="0" fontId="28" fillId="0" borderId="3" xfId="2" applyFont="1" applyBorder="1" applyAlignment="1">
      <alignment horizontal="center" wrapText="1"/>
    </xf>
    <xf numFmtId="0" fontId="28" fillId="0" borderId="3" xfId="2" applyFont="1" applyBorder="1" applyAlignment="1">
      <alignment vertical="center" wrapText="1"/>
    </xf>
    <xf numFmtId="0" fontId="28" fillId="0" borderId="3" xfId="2" applyFont="1" applyBorder="1">
      <alignment vertical="center"/>
    </xf>
    <xf numFmtId="0" fontId="28" fillId="0" borderId="3" xfId="2" applyFont="1" applyBorder="1" applyAlignment="1">
      <alignment horizontal="center" vertical="center"/>
    </xf>
    <xf numFmtId="0" fontId="30" fillId="0" borderId="3" xfId="2" applyFont="1" applyBorder="1">
      <alignment vertical="center"/>
    </xf>
    <xf numFmtId="0" fontId="22" fillId="0" borderId="3" xfId="2" applyFont="1" applyBorder="1" applyAlignment="1">
      <alignment horizontal="center" vertical="center" wrapText="1"/>
    </xf>
    <xf numFmtId="0" fontId="22" fillId="0" borderId="3" xfId="2" applyFont="1" applyBorder="1" applyAlignment="1">
      <alignment vertical="center" wrapText="1"/>
    </xf>
    <xf numFmtId="0" fontId="31" fillId="0" borderId="3" xfId="2" applyFont="1" applyFill="1" applyBorder="1" applyAlignment="1">
      <alignment horizontal="center"/>
    </xf>
    <xf numFmtId="0" fontId="32" fillId="0" borderId="22" xfId="2" applyFont="1" applyFill="1" applyBorder="1" applyAlignment="1">
      <alignment horizontal="right"/>
    </xf>
    <xf numFmtId="0" fontId="32" fillId="0" borderId="21" xfId="2" applyFont="1" applyFill="1" applyBorder="1" applyAlignment="1">
      <alignment horizontal="right"/>
    </xf>
    <xf numFmtId="0" fontId="32" fillId="0" borderId="25" xfId="2" applyFont="1" applyFill="1" applyBorder="1" applyAlignment="1">
      <alignment horizontal="right"/>
    </xf>
    <xf numFmtId="165" fontId="33" fillId="0" borderId="3" xfId="2" applyNumberFormat="1" applyFont="1" applyFill="1" applyBorder="1" applyAlignment="1" applyProtection="1"/>
  </cellXfs>
  <cellStyles count="3">
    <cellStyle name="Обычный" xfId="0" builtinId="0"/>
    <cellStyle name="Обычный 2" xfId="2"/>
    <cellStyle name="Обычный_Лист2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FD26"/>
  <sheetViews>
    <sheetView tabSelected="1" topLeftCell="A16" zoomScale="115" zoomScaleNormal="115" workbookViewId="0">
      <selection activeCell="C10" sqref="C10"/>
    </sheetView>
  </sheetViews>
  <sheetFormatPr defaultColWidth="9.140625" defaultRowHeight="15"/>
  <cols>
    <col min="1" max="1" width="2.7109375" customWidth="1"/>
    <col min="3" max="3" width="42.140625" customWidth="1"/>
    <col min="4" max="4" width="12" customWidth="1"/>
    <col min="5" max="5" width="11.28515625" customWidth="1"/>
    <col min="6" max="9" width="13.42578125" style="1" customWidth="1"/>
    <col min="10" max="10" width="16.42578125" customWidth="1"/>
    <col min="11" max="11" width="41.42578125" customWidth="1"/>
    <col min="12" max="12" width="44.42578125" customWidth="1"/>
  </cols>
  <sheetData>
    <row r="3" spans="1:16384" ht="63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6384" ht="20.100000000000001" customHeight="1">
      <c r="B4" s="104" t="s">
        <v>10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1:16384" ht="35.1" customHeight="1">
      <c r="B5" s="4">
        <v>1</v>
      </c>
      <c r="C5" s="50" t="s">
        <v>11</v>
      </c>
      <c r="D5" s="51"/>
      <c r="E5" s="51"/>
      <c r="F5" s="7"/>
      <c r="G5" s="7"/>
      <c r="H5" s="8"/>
      <c r="I5" s="8"/>
      <c r="J5" s="85"/>
      <c r="K5" s="86"/>
    </row>
    <row r="6" spans="1:16384" ht="56.1" customHeight="1">
      <c r="B6" s="9">
        <v>2</v>
      </c>
      <c r="C6" s="52" t="s">
        <v>12</v>
      </c>
      <c r="D6" s="53">
        <v>1</v>
      </c>
      <c r="E6" s="53" t="s">
        <v>13</v>
      </c>
      <c r="F6" s="10"/>
      <c r="G6" s="10"/>
      <c r="H6" s="11"/>
      <c r="I6" s="11"/>
      <c r="J6" s="35"/>
      <c r="K6" s="87"/>
    </row>
    <row r="7" spans="1:16384" ht="38.1" customHeight="1">
      <c r="B7" s="54"/>
      <c r="C7" s="55" t="s">
        <v>14</v>
      </c>
      <c r="D7" s="56"/>
      <c r="E7" s="56"/>
      <c r="F7" s="57"/>
      <c r="G7" s="57"/>
      <c r="H7" s="58"/>
      <c r="I7" s="58"/>
      <c r="J7" s="88"/>
      <c r="K7" s="89"/>
    </row>
    <row r="8" spans="1:16384" ht="30" customHeight="1">
      <c r="B8" s="106" t="s">
        <v>15</v>
      </c>
      <c r="C8" s="107"/>
      <c r="D8" s="107"/>
      <c r="E8" s="107"/>
      <c r="F8" s="106"/>
      <c r="G8" s="106"/>
      <c r="H8" s="106"/>
      <c r="I8" s="106"/>
      <c r="J8" s="107"/>
      <c r="K8" s="107"/>
    </row>
    <row r="9" spans="1:16384" ht="126" customHeight="1">
      <c r="B9" s="59">
        <v>1</v>
      </c>
      <c r="C9" s="60" t="s">
        <v>56</v>
      </c>
      <c r="D9" s="61"/>
      <c r="E9" s="61"/>
      <c r="F9" s="62"/>
      <c r="G9" s="62"/>
      <c r="H9" s="63"/>
      <c r="I9" s="63"/>
      <c r="J9" s="90"/>
      <c r="K9" s="91"/>
    </row>
    <row r="10" spans="1:16384" ht="29.1" customHeight="1">
      <c r="B10" s="64"/>
      <c r="C10" s="65" t="s">
        <v>14</v>
      </c>
      <c r="D10" s="66"/>
      <c r="E10" s="66"/>
      <c r="F10" s="67"/>
      <c r="G10" s="68"/>
      <c r="H10" s="69"/>
      <c r="I10" s="69"/>
      <c r="J10" s="92"/>
      <c r="K10" s="93"/>
    </row>
    <row r="11" spans="1:16384" ht="30" customHeight="1">
      <c r="B11" s="105" t="s">
        <v>16</v>
      </c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16384" s="49" customFormat="1" ht="76.5" customHeight="1">
      <c r="A12" s="70"/>
      <c r="B12" s="71">
        <v>1</v>
      </c>
      <c r="C12" s="72" t="s">
        <v>17</v>
      </c>
      <c r="D12" s="73"/>
      <c r="E12" s="73"/>
      <c r="F12" s="74"/>
      <c r="G12" s="74"/>
      <c r="H12" s="73"/>
      <c r="I12" s="73"/>
      <c r="J12" s="73"/>
      <c r="K12" s="94"/>
      <c r="L12" s="95"/>
    </row>
    <row r="13" spans="1:16384" s="49" customFormat="1" ht="56.25" customHeight="1">
      <c r="A13" s="75"/>
      <c r="B13" s="71">
        <v>2</v>
      </c>
      <c r="C13" s="72" t="s">
        <v>18</v>
      </c>
      <c r="D13" s="73"/>
      <c r="E13" s="73"/>
      <c r="F13" s="74"/>
      <c r="G13" s="74"/>
      <c r="H13" s="73"/>
      <c r="I13" s="73"/>
      <c r="J13" s="73"/>
      <c r="K13" s="94"/>
      <c r="L13" s="96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  <c r="XFA13" s="97"/>
      <c r="XFB13" s="97"/>
      <c r="XFC13" s="97"/>
      <c r="XFD13" s="97"/>
    </row>
    <row r="14" spans="1:16384" ht="86.1" customHeight="1">
      <c r="B14" s="16">
        <v>3</v>
      </c>
      <c r="C14" s="76" t="s">
        <v>19</v>
      </c>
      <c r="D14" s="76"/>
      <c r="E14" s="77"/>
      <c r="F14" s="78"/>
      <c r="G14" s="78"/>
      <c r="H14" s="15"/>
      <c r="I14" s="15"/>
      <c r="J14" s="98"/>
      <c r="K14" s="99"/>
    </row>
    <row r="15" spans="1:16384" ht="72.95" customHeight="1">
      <c r="B15" s="16">
        <v>4</v>
      </c>
      <c r="C15" s="53" t="s">
        <v>20</v>
      </c>
      <c r="D15" s="53"/>
      <c r="E15" s="79"/>
      <c r="F15" s="80"/>
      <c r="G15" s="80"/>
      <c r="H15" s="15"/>
      <c r="I15" s="15"/>
      <c r="J15" s="39"/>
      <c r="K15" s="100"/>
    </row>
    <row r="16" spans="1:16384" ht="42.95" customHeight="1">
      <c r="B16" s="16">
        <v>5</v>
      </c>
      <c r="C16" s="81" t="s">
        <v>21</v>
      </c>
      <c r="D16" s="82"/>
      <c r="E16" s="83"/>
      <c r="F16" s="84"/>
      <c r="G16" s="84"/>
      <c r="H16" s="15"/>
      <c r="I16" s="15"/>
      <c r="J16" s="39"/>
      <c r="K16" s="101"/>
    </row>
    <row r="17" spans="2:11" ht="33.6" customHeight="1">
      <c r="B17" s="16"/>
      <c r="C17" s="17" t="s">
        <v>14</v>
      </c>
      <c r="D17" s="18"/>
      <c r="E17" s="19"/>
      <c r="F17" s="20"/>
      <c r="G17" s="20"/>
      <c r="H17" s="21"/>
      <c r="I17" s="21"/>
      <c r="J17" s="21"/>
      <c r="K17" s="41"/>
    </row>
    <row r="18" spans="2:11" ht="38.1" customHeight="1">
      <c r="B18" s="22"/>
      <c r="C18" s="23" t="s">
        <v>22</v>
      </c>
      <c r="D18" s="24"/>
      <c r="E18" s="25"/>
      <c r="F18" s="26"/>
      <c r="G18" s="26"/>
      <c r="H18" s="27"/>
      <c r="I18" s="27"/>
      <c r="J18" s="27"/>
      <c r="K18" s="42"/>
    </row>
    <row r="19" spans="2:11" ht="26.1" customHeight="1">
      <c r="B19" s="28"/>
      <c r="D19" s="29"/>
      <c r="E19" s="29"/>
      <c r="F19" s="30"/>
      <c r="G19" s="30"/>
      <c r="H19" s="108" t="s">
        <v>23</v>
      </c>
      <c r="I19" s="108"/>
      <c r="J19" s="43">
        <f>J18</f>
        <v>0</v>
      </c>
      <c r="K19" s="44"/>
    </row>
    <row r="20" spans="2:11" ht="33.950000000000003" customHeight="1">
      <c r="B20" s="31"/>
      <c r="D20" s="29"/>
      <c r="E20" s="29"/>
      <c r="F20" s="32"/>
      <c r="G20" s="30"/>
      <c r="H20" s="102" t="s">
        <v>24</v>
      </c>
      <c r="I20" s="102"/>
      <c r="J20" s="45">
        <f>J19*20/120</f>
        <v>0</v>
      </c>
      <c r="K20" s="44"/>
    </row>
    <row r="21" spans="2:11" ht="32.1" customHeight="1">
      <c r="B21" s="31"/>
      <c r="D21" s="29"/>
      <c r="E21" s="29"/>
      <c r="F21" s="32"/>
      <c r="G21" s="30"/>
      <c r="H21" s="102" t="s">
        <v>25</v>
      </c>
      <c r="I21" s="102"/>
      <c r="J21" s="46"/>
      <c r="K21" s="47"/>
    </row>
    <row r="22" spans="2:11" ht="15.95" customHeight="1">
      <c r="B22" s="31"/>
      <c r="D22" s="29"/>
      <c r="E22" s="29"/>
      <c r="F22" s="32"/>
      <c r="G22" s="30"/>
      <c r="H22" s="103" t="s">
        <v>26</v>
      </c>
      <c r="I22" s="103"/>
      <c r="J22" s="48"/>
      <c r="K22" s="47"/>
    </row>
    <row r="23" spans="2:11" ht="15.95" customHeight="1">
      <c r="B23" s="33"/>
      <c r="F23" s="34"/>
    </row>
    <row r="24" spans="2:11" ht="15.95" customHeight="1">
      <c r="B24" s="33"/>
      <c r="F24" s="34"/>
    </row>
    <row r="25" spans="2:11">
      <c r="B25" s="33"/>
      <c r="F25" s="34"/>
    </row>
    <row r="26" spans="2:11">
      <c r="B26" s="33"/>
      <c r="F26" s="34"/>
    </row>
  </sheetData>
  <mergeCells count="7">
    <mergeCell ref="H21:I21"/>
    <mergeCell ref="H22:I22"/>
    <mergeCell ref="B4:K4"/>
    <mergeCell ref="B8:K8"/>
    <mergeCell ref="B11:K11"/>
    <mergeCell ref="H19:I19"/>
    <mergeCell ref="H20:I20"/>
  </mergeCells>
  <pageMargins left="0.75" right="0.75" top="1" bottom="1" header="0.51041666666666696" footer="0.51041666666666696"/>
  <pageSetup paperSize="9" scale="70" firstPageNumber="0" fitToHeight="0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27"/>
  <sheetViews>
    <sheetView zoomScale="115" zoomScaleNormal="115" workbookViewId="0">
      <selection activeCell="H24" sqref="H24"/>
    </sheetView>
  </sheetViews>
  <sheetFormatPr defaultColWidth="9.140625" defaultRowHeight="15"/>
  <cols>
    <col min="1" max="1" width="2.7109375" customWidth="1"/>
    <col min="3" max="3" width="42.140625" customWidth="1"/>
    <col min="4" max="4" width="12" customWidth="1"/>
    <col min="5" max="5" width="11.28515625" customWidth="1"/>
    <col min="6" max="9" width="13.42578125" style="1" customWidth="1"/>
    <col min="10" max="10" width="16.42578125" customWidth="1"/>
    <col min="11" max="11" width="41.42578125" customWidth="1"/>
    <col min="12" max="12" width="44.42578125" customWidth="1"/>
  </cols>
  <sheetData>
    <row r="3" spans="2:12" ht="63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</row>
    <row r="4" spans="2:12" ht="62.1" customHeight="1">
      <c r="B4" s="4">
        <v>1</v>
      </c>
      <c r="C4" s="5" t="s">
        <v>27</v>
      </c>
      <c r="D4" s="6" t="s">
        <v>28</v>
      </c>
      <c r="E4" s="6">
        <v>19.399999999999999</v>
      </c>
      <c r="F4" s="7"/>
      <c r="G4" s="7"/>
      <c r="H4" s="8">
        <f t="shared" ref="H4:H17" si="0">F4*E4</f>
        <v>0</v>
      </c>
      <c r="I4" s="8">
        <f t="shared" ref="I4:I17" si="1">G4*E4</f>
        <v>0</v>
      </c>
      <c r="J4" s="35">
        <f t="shared" ref="J4:J17" si="2">H4+I4</f>
        <v>0</v>
      </c>
      <c r="K4" s="36" t="s">
        <v>29</v>
      </c>
      <c r="L4" s="37"/>
    </row>
    <row r="5" spans="2:12" ht="105" customHeight="1">
      <c r="B5" s="9">
        <v>2</v>
      </c>
      <c r="C5" s="5" t="s">
        <v>30</v>
      </c>
      <c r="D5" s="6" t="s">
        <v>28</v>
      </c>
      <c r="E5" s="6">
        <v>18.399999999999999</v>
      </c>
      <c r="F5" s="10"/>
      <c r="G5" s="10"/>
      <c r="H5" s="11">
        <f t="shared" si="0"/>
        <v>0</v>
      </c>
      <c r="I5" s="11">
        <f t="shared" si="1"/>
        <v>0</v>
      </c>
      <c r="J5" s="35">
        <f t="shared" si="2"/>
        <v>0</v>
      </c>
      <c r="K5" s="6" t="s">
        <v>31</v>
      </c>
    </row>
    <row r="6" spans="2:12" ht="50.1" customHeight="1">
      <c r="B6" s="9">
        <v>3</v>
      </c>
      <c r="C6" s="12" t="s">
        <v>32</v>
      </c>
      <c r="D6" s="6" t="s">
        <v>28</v>
      </c>
      <c r="E6" s="6">
        <v>18.399999999999999</v>
      </c>
      <c r="F6" s="10"/>
      <c r="G6" s="10"/>
      <c r="H6" s="11">
        <f t="shared" si="0"/>
        <v>0</v>
      </c>
      <c r="I6" s="11">
        <f t="shared" si="1"/>
        <v>0</v>
      </c>
      <c r="J6" s="35">
        <f t="shared" si="2"/>
        <v>0</v>
      </c>
      <c r="K6" s="6" t="s">
        <v>33</v>
      </c>
    </row>
    <row r="7" spans="2:12" ht="30.95" customHeight="1">
      <c r="B7" s="9">
        <v>4</v>
      </c>
      <c r="C7" s="12" t="s">
        <v>34</v>
      </c>
      <c r="D7" s="6" t="s">
        <v>35</v>
      </c>
      <c r="E7" s="6">
        <v>21.8</v>
      </c>
      <c r="F7" s="10"/>
      <c r="G7" s="10"/>
      <c r="H7" s="11">
        <f t="shared" si="0"/>
        <v>0</v>
      </c>
      <c r="I7" s="11">
        <f t="shared" si="1"/>
        <v>0</v>
      </c>
      <c r="J7" s="35">
        <f t="shared" si="2"/>
        <v>0</v>
      </c>
      <c r="K7" s="38" t="s">
        <v>36</v>
      </c>
    </row>
    <row r="8" spans="2:12" ht="39" customHeight="1">
      <c r="B8" s="9">
        <v>5</v>
      </c>
      <c r="C8" s="12" t="s">
        <v>37</v>
      </c>
      <c r="D8" s="6" t="s">
        <v>38</v>
      </c>
      <c r="E8" s="6">
        <v>26.3</v>
      </c>
      <c r="F8" s="10"/>
      <c r="G8" s="10"/>
      <c r="H8" s="11">
        <f t="shared" si="0"/>
        <v>0</v>
      </c>
      <c r="I8" s="11">
        <f t="shared" si="1"/>
        <v>0</v>
      </c>
      <c r="J8" s="35">
        <f t="shared" si="2"/>
        <v>0</v>
      </c>
      <c r="K8" s="38" t="s">
        <v>39</v>
      </c>
    </row>
    <row r="9" spans="2:12" ht="47.1" customHeight="1">
      <c r="B9" s="13">
        <v>6</v>
      </c>
      <c r="C9" s="12" t="s">
        <v>40</v>
      </c>
      <c r="D9" s="6" t="s">
        <v>41</v>
      </c>
      <c r="E9" s="6">
        <v>2</v>
      </c>
      <c r="F9" s="14"/>
      <c r="G9" s="14"/>
      <c r="H9" s="15">
        <f t="shared" si="0"/>
        <v>0</v>
      </c>
      <c r="I9" s="15">
        <f t="shared" si="1"/>
        <v>0</v>
      </c>
      <c r="J9" s="39">
        <f t="shared" si="2"/>
        <v>0</v>
      </c>
      <c r="K9" s="38" t="s">
        <v>42</v>
      </c>
    </row>
    <row r="10" spans="2:12" ht="39" customHeight="1">
      <c r="B10" s="9">
        <v>7</v>
      </c>
      <c r="C10" s="12" t="s">
        <v>43</v>
      </c>
      <c r="D10" s="6" t="s">
        <v>41</v>
      </c>
      <c r="E10" s="6">
        <v>2</v>
      </c>
      <c r="F10" s="10"/>
      <c r="G10" s="10"/>
      <c r="H10" s="11">
        <f t="shared" si="0"/>
        <v>0</v>
      </c>
      <c r="I10" s="11">
        <f t="shared" si="1"/>
        <v>0</v>
      </c>
      <c r="J10" s="35">
        <f t="shared" si="2"/>
        <v>0</v>
      </c>
      <c r="K10" s="38" t="s">
        <v>42</v>
      </c>
    </row>
    <row r="11" spans="2:12" ht="39" customHeight="1">
      <c r="B11" s="9">
        <v>8</v>
      </c>
      <c r="C11" s="12" t="s">
        <v>44</v>
      </c>
      <c r="D11" s="6" t="s">
        <v>41</v>
      </c>
      <c r="E11" s="6">
        <v>6</v>
      </c>
      <c r="F11" s="10"/>
      <c r="G11" s="10"/>
      <c r="H11" s="11">
        <f t="shared" si="0"/>
        <v>0</v>
      </c>
      <c r="I11" s="11">
        <f t="shared" si="1"/>
        <v>0</v>
      </c>
      <c r="J11" s="35">
        <f t="shared" si="2"/>
        <v>0</v>
      </c>
      <c r="K11" s="38" t="s">
        <v>45</v>
      </c>
    </row>
    <row r="12" spans="2:12" ht="33.950000000000003" customHeight="1">
      <c r="B12" s="9">
        <v>9</v>
      </c>
      <c r="C12" s="12" t="s">
        <v>46</v>
      </c>
      <c r="D12" s="6" t="s">
        <v>47</v>
      </c>
      <c r="E12" s="6">
        <v>1.68</v>
      </c>
      <c r="F12" s="10"/>
      <c r="G12" s="10"/>
      <c r="H12" s="11">
        <f t="shared" si="0"/>
        <v>0</v>
      </c>
      <c r="I12" s="11">
        <f t="shared" si="1"/>
        <v>0</v>
      </c>
      <c r="J12" s="35">
        <f t="shared" si="2"/>
        <v>0</v>
      </c>
      <c r="K12" s="40"/>
    </row>
    <row r="13" spans="2:12" ht="32.1" customHeight="1">
      <c r="B13" s="9">
        <v>10</v>
      </c>
      <c r="C13" s="12" t="s">
        <v>48</v>
      </c>
      <c r="D13" s="6" t="s">
        <v>47</v>
      </c>
      <c r="E13" s="6">
        <v>2.88</v>
      </c>
      <c r="F13" s="10"/>
      <c r="G13" s="10"/>
      <c r="H13" s="11">
        <f t="shared" si="0"/>
        <v>0</v>
      </c>
      <c r="I13" s="11">
        <f t="shared" si="1"/>
        <v>0</v>
      </c>
      <c r="J13" s="35">
        <f t="shared" si="2"/>
        <v>0</v>
      </c>
      <c r="K13" s="40"/>
    </row>
    <row r="14" spans="2:12" ht="45" customHeight="1">
      <c r="B14" s="13">
        <v>11</v>
      </c>
      <c r="C14" s="12" t="s">
        <v>49</v>
      </c>
      <c r="D14" s="6" t="s">
        <v>41</v>
      </c>
      <c r="E14" s="6">
        <v>14</v>
      </c>
      <c r="F14" s="14"/>
      <c r="G14" s="14"/>
      <c r="H14" s="15">
        <f t="shared" si="0"/>
        <v>0</v>
      </c>
      <c r="I14" s="15">
        <f t="shared" si="1"/>
        <v>0</v>
      </c>
      <c r="J14" s="39">
        <f t="shared" si="2"/>
        <v>0</v>
      </c>
      <c r="K14" s="36" t="s">
        <v>50</v>
      </c>
    </row>
    <row r="15" spans="2:12" ht="30.95" customHeight="1">
      <c r="B15" s="9">
        <v>12</v>
      </c>
      <c r="C15" s="12" t="s">
        <v>51</v>
      </c>
      <c r="D15" s="6" t="s">
        <v>28</v>
      </c>
      <c r="E15" s="6">
        <v>25.4</v>
      </c>
      <c r="F15" s="10"/>
      <c r="G15" s="10"/>
      <c r="H15" s="11">
        <f t="shared" si="0"/>
        <v>0</v>
      </c>
      <c r="I15" s="11">
        <f t="shared" si="1"/>
        <v>0</v>
      </c>
      <c r="J15" s="35">
        <f t="shared" si="2"/>
        <v>0</v>
      </c>
      <c r="K15" s="40"/>
    </row>
    <row r="16" spans="2:12" ht="45" customHeight="1">
      <c r="B16" s="9">
        <v>13</v>
      </c>
      <c r="C16" s="12" t="s">
        <v>52</v>
      </c>
      <c r="D16" s="6" t="s">
        <v>38</v>
      </c>
      <c r="E16" s="6">
        <v>0.3</v>
      </c>
      <c r="F16" s="10"/>
      <c r="G16" s="10"/>
      <c r="H16" s="11">
        <f t="shared" si="0"/>
        <v>0</v>
      </c>
      <c r="I16" s="11">
        <f t="shared" si="1"/>
        <v>0</v>
      </c>
      <c r="J16" s="35">
        <f t="shared" si="2"/>
        <v>0</v>
      </c>
      <c r="K16" s="36" t="s">
        <v>53</v>
      </c>
    </row>
    <row r="17" spans="2:11" ht="32.1" customHeight="1">
      <c r="B17" s="9">
        <v>14</v>
      </c>
      <c r="C17" s="12" t="s">
        <v>54</v>
      </c>
      <c r="D17" s="6" t="s">
        <v>41</v>
      </c>
      <c r="E17" s="6">
        <v>2</v>
      </c>
      <c r="F17" s="10"/>
      <c r="G17" s="10"/>
      <c r="H17" s="11">
        <f t="shared" si="0"/>
        <v>0</v>
      </c>
      <c r="I17" s="11">
        <f t="shared" si="1"/>
        <v>0</v>
      </c>
      <c r="J17" s="35">
        <f t="shared" si="2"/>
        <v>0</v>
      </c>
      <c r="K17" s="36" t="s">
        <v>55</v>
      </c>
    </row>
    <row r="18" spans="2:11" ht="33.6" customHeight="1">
      <c r="B18" s="16"/>
      <c r="C18" s="17" t="s">
        <v>14</v>
      </c>
      <c r="D18" s="18"/>
      <c r="E18" s="19"/>
      <c r="F18" s="20"/>
      <c r="G18" s="20"/>
      <c r="H18" s="21"/>
      <c r="I18" s="21"/>
      <c r="J18" s="21"/>
      <c r="K18" s="41"/>
    </row>
    <row r="19" spans="2:11" ht="38.1" customHeight="1">
      <c r="B19" s="22"/>
      <c r="C19" s="23" t="s">
        <v>22</v>
      </c>
      <c r="D19" s="24"/>
      <c r="E19" s="25"/>
      <c r="F19" s="26"/>
      <c r="G19" s="26"/>
      <c r="H19" s="27"/>
      <c r="I19" s="27"/>
      <c r="J19" s="27"/>
      <c r="K19" s="42"/>
    </row>
    <row r="20" spans="2:11" ht="26.1" customHeight="1">
      <c r="B20" s="28"/>
      <c r="D20" s="29"/>
      <c r="E20" s="29"/>
      <c r="F20" s="30"/>
      <c r="G20" s="30"/>
      <c r="H20" s="108" t="s">
        <v>23</v>
      </c>
      <c r="I20" s="108"/>
      <c r="J20" s="43">
        <f>J19</f>
        <v>0</v>
      </c>
      <c r="K20" s="44"/>
    </row>
    <row r="21" spans="2:11" ht="33.950000000000003" customHeight="1">
      <c r="B21" s="31"/>
      <c r="D21" s="29"/>
      <c r="E21" s="29"/>
      <c r="F21" s="32"/>
      <c r="G21" s="30"/>
      <c r="H21" s="102" t="s">
        <v>24</v>
      </c>
      <c r="I21" s="102"/>
      <c r="J21" s="45">
        <f>J20*20/120</f>
        <v>0</v>
      </c>
      <c r="K21" s="44"/>
    </row>
    <row r="22" spans="2:11" ht="32.1" customHeight="1">
      <c r="B22" s="31"/>
      <c r="D22" s="29"/>
      <c r="E22" s="29"/>
      <c r="F22" s="32"/>
      <c r="G22" s="30"/>
      <c r="H22" s="102" t="s">
        <v>25</v>
      </c>
      <c r="I22" s="102"/>
      <c r="J22" s="46"/>
      <c r="K22" s="47"/>
    </row>
    <row r="23" spans="2:11" ht="15.95" customHeight="1">
      <c r="B23" s="31"/>
      <c r="D23" s="29"/>
      <c r="E23" s="29"/>
      <c r="F23" s="32"/>
      <c r="G23" s="30"/>
      <c r="H23" s="103" t="s">
        <v>26</v>
      </c>
      <c r="I23" s="103"/>
      <c r="J23" s="48"/>
      <c r="K23" s="47"/>
    </row>
    <row r="24" spans="2:11" ht="15.95" customHeight="1">
      <c r="B24" s="33"/>
      <c r="F24" s="34"/>
    </row>
    <row r="25" spans="2:11" ht="15.95" customHeight="1">
      <c r="B25" s="33"/>
      <c r="F25" s="34"/>
    </row>
    <row r="26" spans="2:11">
      <c r="B26" s="33"/>
      <c r="F26" s="34"/>
    </row>
    <row r="27" spans="2:11">
      <c r="B27" s="33"/>
      <c r="F27" s="34"/>
    </row>
  </sheetData>
  <mergeCells count="4">
    <mergeCell ref="H20:I20"/>
    <mergeCell ref="H21:I21"/>
    <mergeCell ref="H22:I22"/>
    <mergeCell ref="H23:I23"/>
  </mergeCells>
  <pageMargins left="0.75" right="0.75" top="1" bottom="1" header="0.51041666666666696" footer="0.51041666666666696"/>
  <pageSetup paperSize="9" scale="70" firstPageNumber="0" fitToHeight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T52"/>
  <sheetViews>
    <sheetView topLeftCell="A43" zoomScale="110" zoomScaleNormal="110" workbookViewId="0">
      <selection activeCell="B13" sqref="B13"/>
    </sheetView>
  </sheetViews>
  <sheetFormatPr defaultColWidth="9" defaultRowHeight="15"/>
  <cols>
    <col min="1" max="1" width="6.7109375" style="116" customWidth="1"/>
    <col min="2" max="2" width="73.28515625" style="116" customWidth="1"/>
    <col min="3" max="3" width="11.5703125" style="116" customWidth="1"/>
    <col min="4" max="4" width="15.28515625" style="116" customWidth="1"/>
    <col min="5" max="5" width="9" style="116"/>
    <col min="6" max="6" width="18.5703125" style="116" customWidth="1"/>
    <col min="7" max="16384" width="9" style="116"/>
  </cols>
  <sheetData>
    <row r="2" spans="1:254" s="111" customFormat="1" ht="15.75">
      <c r="A2" s="109" t="s">
        <v>57</v>
      </c>
      <c r="B2" s="109"/>
      <c r="C2" s="109"/>
      <c r="D2" s="109"/>
      <c r="E2" s="109"/>
      <c r="F2" s="109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</row>
    <row r="3" spans="1:254" s="114" customFormat="1" ht="15.75">
      <c r="A3" s="109"/>
      <c r="B3" s="109"/>
      <c r="C3" s="109"/>
      <c r="D3" s="109"/>
      <c r="E3" s="109"/>
      <c r="F3" s="112"/>
      <c r="G3" s="110"/>
      <c r="H3" s="110"/>
      <c r="I3" s="110"/>
      <c r="J3" s="110"/>
      <c r="K3" s="110"/>
      <c r="L3" s="110"/>
      <c r="M3" s="110"/>
      <c r="N3" s="110"/>
      <c r="O3" s="112"/>
      <c r="P3" s="110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</row>
    <row r="4" spans="1:254" s="111" customFormat="1" ht="41.25" customHeight="1">
      <c r="A4" s="115" t="s">
        <v>58</v>
      </c>
      <c r="B4" s="115"/>
      <c r="C4" s="115"/>
      <c r="D4" s="115"/>
      <c r="E4" s="115"/>
      <c r="F4" s="115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</row>
    <row r="5" spans="1:254" ht="27" customHeight="1">
      <c r="A5" s="115" t="s">
        <v>59</v>
      </c>
      <c r="B5" s="115"/>
      <c r="C5" s="115"/>
      <c r="D5" s="115"/>
      <c r="E5" s="115"/>
      <c r="F5" s="115"/>
    </row>
    <row r="6" spans="1:254">
      <c r="A6" s="117"/>
      <c r="B6" s="117"/>
      <c r="C6" s="117"/>
      <c r="D6" s="117"/>
    </row>
    <row r="7" spans="1:254">
      <c r="A7" s="117"/>
      <c r="B7" s="117"/>
      <c r="C7" s="117"/>
      <c r="D7" s="117"/>
    </row>
    <row r="8" spans="1:254">
      <c r="A8" s="118" t="s">
        <v>60</v>
      </c>
      <c r="B8" s="118" t="s">
        <v>61</v>
      </c>
      <c r="C8" s="119" t="s">
        <v>62</v>
      </c>
      <c r="D8" s="120" t="s">
        <v>63</v>
      </c>
      <c r="E8" s="120"/>
      <c r="F8" s="120"/>
    </row>
    <row r="9" spans="1:254" ht="31.5">
      <c r="A9" s="118"/>
      <c r="B9" s="118"/>
      <c r="C9" s="119"/>
      <c r="D9" s="121" t="s">
        <v>64</v>
      </c>
      <c r="E9" s="121" t="s">
        <v>65</v>
      </c>
      <c r="F9" s="122" t="s">
        <v>66</v>
      </c>
    </row>
    <row r="10" spans="1:254" ht="33">
      <c r="A10" s="123">
        <v>1</v>
      </c>
      <c r="B10" s="124" t="s">
        <v>67</v>
      </c>
      <c r="C10" s="125"/>
      <c r="D10" s="125"/>
      <c r="E10" s="126"/>
      <c r="F10" s="126"/>
    </row>
    <row r="11" spans="1:254" ht="24.75" customHeight="1">
      <c r="A11" s="123"/>
      <c r="B11" s="127" t="s">
        <v>68</v>
      </c>
      <c r="C11" s="128" t="s">
        <v>69</v>
      </c>
      <c r="D11" s="128" t="s">
        <v>70</v>
      </c>
      <c r="E11" s="126"/>
      <c r="F11" s="126"/>
    </row>
    <row r="12" spans="1:254" ht="19.5">
      <c r="A12" s="123"/>
      <c r="B12" s="129" t="s">
        <v>71</v>
      </c>
      <c r="C12" s="128" t="s">
        <v>69</v>
      </c>
      <c r="D12" s="128" t="s">
        <v>72</v>
      </c>
      <c r="E12" s="126"/>
      <c r="F12" s="126"/>
    </row>
    <row r="13" spans="1:254" ht="18.75">
      <c r="A13" s="123">
        <v>2</v>
      </c>
      <c r="B13" s="129" t="s">
        <v>73</v>
      </c>
      <c r="C13" s="130"/>
      <c r="D13" s="130"/>
      <c r="E13" s="126"/>
      <c r="F13" s="126"/>
    </row>
    <row r="14" spans="1:254" ht="19.5">
      <c r="A14" s="123"/>
      <c r="B14" s="129" t="s">
        <v>74</v>
      </c>
      <c r="C14" s="128" t="s">
        <v>69</v>
      </c>
      <c r="D14" s="128" t="s">
        <v>75</v>
      </c>
      <c r="E14" s="126"/>
      <c r="F14" s="126"/>
    </row>
    <row r="15" spans="1:254" ht="19.5">
      <c r="A15" s="123"/>
      <c r="B15" s="129" t="s">
        <v>76</v>
      </c>
      <c r="C15" s="128" t="s">
        <v>69</v>
      </c>
      <c r="D15" s="128" t="s">
        <v>77</v>
      </c>
      <c r="E15" s="126"/>
      <c r="F15" s="126"/>
    </row>
    <row r="16" spans="1:254" ht="18.75">
      <c r="A16" s="123">
        <v>3</v>
      </c>
      <c r="B16" s="129" t="s">
        <v>78</v>
      </c>
      <c r="C16" s="131" t="s">
        <v>79</v>
      </c>
      <c r="D16" s="128">
        <v>17</v>
      </c>
      <c r="E16" s="126"/>
      <c r="F16" s="126"/>
    </row>
    <row r="17" spans="1:6" ht="18.75">
      <c r="A17" s="123">
        <v>4</v>
      </c>
      <c r="B17" s="129" t="s">
        <v>80</v>
      </c>
      <c r="C17" s="131" t="s">
        <v>79</v>
      </c>
      <c r="D17" s="128">
        <v>18</v>
      </c>
      <c r="E17" s="132"/>
      <c r="F17" s="126"/>
    </row>
    <row r="18" spans="1:6" ht="19.5">
      <c r="A18" s="123">
        <v>5</v>
      </c>
      <c r="B18" s="133" t="s">
        <v>81</v>
      </c>
      <c r="C18" s="134" t="s">
        <v>82</v>
      </c>
      <c r="D18" s="135">
        <v>33</v>
      </c>
      <c r="E18" s="132"/>
      <c r="F18" s="126"/>
    </row>
    <row r="19" spans="1:6" ht="33">
      <c r="A19" s="136">
        <v>6</v>
      </c>
      <c r="B19" s="137" t="s">
        <v>83</v>
      </c>
      <c r="C19" s="138" t="s">
        <v>84</v>
      </c>
      <c r="D19" s="135" t="s">
        <v>85</v>
      </c>
      <c r="E19" s="139"/>
      <c r="F19" s="126"/>
    </row>
    <row r="20" spans="1:6" ht="36.75" customHeight="1">
      <c r="A20" s="136">
        <v>7</v>
      </c>
      <c r="B20" s="140" t="s">
        <v>86</v>
      </c>
      <c r="C20" s="141" t="s">
        <v>87</v>
      </c>
      <c r="D20" s="128" t="s">
        <v>88</v>
      </c>
      <c r="E20" s="132"/>
      <c r="F20" s="126"/>
    </row>
    <row r="21" spans="1:6" ht="18.75">
      <c r="A21" s="123"/>
      <c r="B21" s="129" t="s">
        <v>89</v>
      </c>
      <c r="C21" s="128" t="s">
        <v>90</v>
      </c>
      <c r="D21" s="128" t="s">
        <v>91</v>
      </c>
      <c r="E21" s="132"/>
      <c r="F21" s="126"/>
    </row>
    <row r="22" spans="1:6" ht="18.75">
      <c r="A22" s="123"/>
      <c r="B22" s="129" t="s">
        <v>92</v>
      </c>
      <c r="C22" s="128" t="s">
        <v>90</v>
      </c>
      <c r="D22" s="128" t="s">
        <v>93</v>
      </c>
      <c r="E22" s="132"/>
      <c r="F22" s="126"/>
    </row>
    <row r="23" spans="1:6" ht="38.25" customHeight="1">
      <c r="A23" s="123">
        <v>8</v>
      </c>
      <c r="B23" s="142" t="s">
        <v>94</v>
      </c>
      <c r="C23" s="128" t="s">
        <v>95</v>
      </c>
      <c r="D23" s="143">
        <v>20</v>
      </c>
      <c r="E23" s="132"/>
      <c r="F23" s="126"/>
    </row>
    <row r="24" spans="1:6" ht="18.75">
      <c r="A24" s="123">
        <v>9</v>
      </c>
      <c r="B24" s="144" t="s">
        <v>96</v>
      </c>
      <c r="C24" s="145" t="s">
        <v>97</v>
      </c>
      <c r="D24" s="146">
        <v>3</v>
      </c>
      <c r="E24" s="132"/>
      <c r="F24" s="126"/>
    </row>
    <row r="25" spans="1:6" ht="18.75">
      <c r="A25" s="123"/>
      <c r="B25" s="144" t="s">
        <v>98</v>
      </c>
      <c r="C25" s="147" t="s">
        <v>99</v>
      </c>
      <c r="D25" s="146" t="s">
        <v>100</v>
      </c>
      <c r="E25" s="132"/>
      <c r="F25" s="126"/>
    </row>
    <row r="26" spans="1:6" ht="18.75">
      <c r="A26" s="123"/>
      <c r="B26" s="148" t="s">
        <v>101</v>
      </c>
      <c r="C26" s="147" t="s">
        <v>99</v>
      </c>
      <c r="D26" s="146" t="s">
        <v>100</v>
      </c>
      <c r="E26" s="132"/>
      <c r="F26" s="126"/>
    </row>
    <row r="27" spans="1:6" ht="31.5">
      <c r="A27" s="123"/>
      <c r="B27" s="149" t="s">
        <v>102</v>
      </c>
      <c r="C27" s="147" t="s">
        <v>99</v>
      </c>
      <c r="D27" s="146" t="s">
        <v>103</v>
      </c>
      <c r="E27" s="132"/>
      <c r="F27" s="126"/>
    </row>
    <row r="28" spans="1:6" ht="31.5">
      <c r="A28" s="123">
        <v>10</v>
      </c>
      <c r="B28" s="149" t="s">
        <v>104</v>
      </c>
      <c r="C28" s="147" t="s">
        <v>97</v>
      </c>
      <c r="D28" s="146">
        <v>12</v>
      </c>
      <c r="E28" s="132"/>
      <c r="F28" s="126"/>
    </row>
    <row r="29" spans="1:6" ht="18.75">
      <c r="A29" s="123"/>
      <c r="B29" s="144" t="s">
        <v>98</v>
      </c>
      <c r="C29" s="147" t="s">
        <v>99</v>
      </c>
      <c r="D29" s="146" t="s">
        <v>105</v>
      </c>
      <c r="E29" s="132"/>
      <c r="F29" s="126"/>
    </row>
    <row r="30" spans="1:6" ht="18.75">
      <c r="A30" s="123">
        <v>11</v>
      </c>
      <c r="B30" s="144" t="s">
        <v>106</v>
      </c>
      <c r="C30" s="147" t="s">
        <v>97</v>
      </c>
      <c r="D30" s="146">
        <v>10</v>
      </c>
      <c r="E30" s="139"/>
      <c r="F30" s="126"/>
    </row>
    <row r="31" spans="1:6" ht="18.75">
      <c r="A31" s="123"/>
      <c r="B31" s="144" t="s">
        <v>107</v>
      </c>
      <c r="C31" s="150" t="s">
        <v>99</v>
      </c>
      <c r="D31" s="151" t="s">
        <v>108</v>
      </c>
      <c r="E31" s="139"/>
      <c r="F31" s="126"/>
    </row>
    <row r="32" spans="1:6" ht="18.75">
      <c r="A32" s="123"/>
      <c r="B32" s="144" t="s">
        <v>109</v>
      </c>
      <c r="C32" s="150" t="s">
        <v>99</v>
      </c>
      <c r="D32" s="151" t="s">
        <v>70</v>
      </c>
      <c r="E32" s="139"/>
      <c r="F32" s="126"/>
    </row>
    <row r="33" spans="1:6" ht="18.75">
      <c r="A33" s="123"/>
      <c r="B33" s="149" t="s">
        <v>110</v>
      </c>
      <c r="C33" s="150" t="s">
        <v>99</v>
      </c>
      <c r="D33" s="151" t="s">
        <v>111</v>
      </c>
      <c r="E33" s="139"/>
      <c r="F33" s="126"/>
    </row>
    <row r="34" spans="1:6" ht="31.5">
      <c r="A34" s="123">
        <v>12</v>
      </c>
      <c r="B34" s="149" t="s">
        <v>112</v>
      </c>
      <c r="C34" s="147" t="s">
        <v>97</v>
      </c>
      <c r="D34" s="146">
        <v>28</v>
      </c>
      <c r="E34" s="139"/>
      <c r="F34" s="126"/>
    </row>
    <row r="35" spans="1:6" ht="18.75">
      <c r="A35" s="123"/>
      <c r="B35" s="144" t="s">
        <v>113</v>
      </c>
      <c r="C35" s="147" t="s">
        <v>99</v>
      </c>
      <c r="D35" s="146" t="s">
        <v>114</v>
      </c>
      <c r="E35" s="139"/>
      <c r="F35" s="126"/>
    </row>
    <row r="36" spans="1:6" ht="31.5">
      <c r="A36" s="123">
        <v>13</v>
      </c>
      <c r="B36" s="149" t="s">
        <v>115</v>
      </c>
      <c r="C36" s="147" t="s">
        <v>97</v>
      </c>
      <c r="D36" s="146">
        <v>53</v>
      </c>
      <c r="E36" s="139"/>
      <c r="F36" s="126"/>
    </row>
    <row r="37" spans="1:6" ht="18.75">
      <c r="A37" s="123">
        <v>14</v>
      </c>
      <c r="B37" s="152" t="s">
        <v>116</v>
      </c>
      <c r="C37" s="147" t="s">
        <v>97</v>
      </c>
      <c r="D37" s="146">
        <v>5</v>
      </c>
      <c r="E37" s="132"/>
      <c r="F37" s="126"/>
    </row>
    <row r="38" spans="1:6" ht="18.75">
      <c r="A38" s="123"/>
      <c r="B38" s="153" t="s">
        <v>117</v>
      </c>
      <c r="C38" s="150" t="s">
        <v>118</v>
      </c>
      <c r="D38" s="146" t="s">
        <v>119</v>
      </c>
      <c r="E38" s="132"/>
      <c r="F38" s="126"/>
    </row>
    <row r="39" spans="1:6" ht="18.75">
      <c r="A39" s="123"/>
      <c r="B39" s="153" t="s">
        <v>120</v>
      </c>
      <c r="C39" s="150" t="s">
        <v>99</v>
      </c>
      <c r="D39" s="146" t="s">
        <v>121</v>
      </c>
      <c r="E39" s="132"/>
      <c r="F39" s="126"/>
    </row>
    <row r="40" spans="1:6" ht="18.75">
      <c r="A40" s="123"/>
      <c r="B40" s="153" t="s">
        <v>122</v>
      </c>
      <c r="C40" s="150" t="s">
        <v>99</v>
      </c>
      <c r="D40" s="146" t="s">
        <v>123</v>
      </c>
      <c r="E40" s="132"/>
      <c r="F40" s="126"/>
    </row>
    <row r="41" spans="1:6" ht="31.5">
      <c r="A41" s="123"/>
      <c r="B41" s="152" t="s">
        <v>124</v>
      </c>
      <c r="C41" s="150" t="s">
        <v>99</v>
      </c>
      <c r="D41" s="146" t="s">
        <v>125</v>
      </c>
      <c r="E41" s="132"/>
      <c r="F41" s="126"/>
    </row>
    <row r="42" spans="1:6" ht="18.75">
      <c r="A42" s="123">
        <v>15</v>
      </c>
      <c r="B42" s="149" t="s">
        <v>126</v>
      </c>
      <c r="C42" s="147" t="s">
        <v>97</v>
      </c>
      <c r="D42" s="154">
        <v>32</v>
      </c>
      <c r="E42" s="139"/>
      <c r="F42" s="126"/>
    </row>
    <row r="43" spans="1:6" ht="31.5">
      <c r="A43" s="123"/>
      <c r="B43" s="152" t="s">
        <v>127</v>
      </c>
      <c r="C43" s="147" t="s">
        <v>97</v>
      </c>
      <c r="D43" s="154">
        <v>13</v>
      </c>
      <c r="E43" s="139"/>
      <c r="F43" s="126"/>
    </row>
    <row r="44" spans="1:6" ht="31.5">
      <c r="A44" s="123"/>
      <c r="B44" s="152" t="s">
        <v>128</v>
      </c>
      <c r="C44" s="147" t="s">
        <v>97</v>
      </c>
      <c r="D44" s="154">
        <v>19</v>
      </c>
      <c r="E44" s="139"/>
      <c r="F44" s="126"/>
    </row>
    <row r="45" spans="1:6" ht="18.75">
      <c r="A45" s="123">
        <v>16</v>
      </c>
      <c r="B45" s="153" t="s">
        <v>129</v>
      </c>
      <c r="C45" s="154" t="s">
        <v>130</v>
      </c>
      <c r="D45" s="154" t="s">
        <v>131</v>
      </c>
      <c r="E45" s="139"/>
      <c r="F45" s="126"/>
    </row>
    <row r="46" spans="1:6" ht="18.75">
      <c r="A46" s="123">
        <v>17</v>
      </c>
      <c r="B46" s="153" t="s">
        <v>132</v>
      </c>
      <c r="C46" s="154" t="s">
        <v>95</v>
      </c>
      <c r="D46" s="154">
        <v>20</v>
      </c>
      <c r="E46" s="139"/>
      <c r="F46" s="126"/>
    </row>
    <row r="47" spans="1:6" ht="18.75">
      <c r="A47" s="136"/>
      <c r="B47" s="153" t="s">
        <v>133</v>
      </c>
      <c r="C47" s="154"/>
      <c r="D47" s="154"/>
      <c r="E47" s="139"/>
      <c r="F47" s="126"/>
    </row>
    <row r="48" spans="1:6" ht="18.75">
      <c r="A48" s="136"/>
      <c r="B48" s="155" t="s">
        <v>134</v>
      </c>
      <c r="C48" s="154"/>
      <c r="D48" s="154"/>
      <c r="E48" s="139"/>
      <c r="F48" s="126"/>
    </row>
    <row r="49" spans="1:6" ht="18.75">
      <c r="A49" s="136">
        <v>18</v>
      </c>
      <c r="B49" s="144" t="s">
        <v>135</v>
      </c>
      <c r="C49" s="154" t="s">
        <v>95</v>
      </c>
      <c r="D49" s="156">
        <v>18</v>
      </c>
      <c r="E49" s="139"/>
      <c r="F49" s="126"/>
    </row>
    <row r="50" spans="1:6" ht="18.75">
      <c r="A50" s="136">
        <v>19</v>
      </c>
      <c r="B50" s="157" t="s">
        <v>136</v>
      </c>
      <c r="C50" s="154" t="s">
        <v>95</v>
      </c>
      <c r="D50" s="156">
        <v>17</v>
      </c>
      <c r="E50" s="139"/>
      <c r="F50" s="126"/>
    </row>
    <row r="51" spans="1:6" ht="47.25">
      <c r="A51" s="123"/>
      <c r="B51" s="149" t="s">
        <v>137</v>
      </c>
      <c r="C51" s="154"/>
      <c r="D51" s="154"/>
      <c r="E51" s="139"/>
      <c r="F51" s="126"/>
    </row>
    <row r="52" spans="1:6" s="111" customFormat="1" ht="19.5">
      <c r="A52" s="158"/>
      <c r="B52" s="159" t="s">
        <v>138</v>
      </c>
      <c r="C52" s="160"/>
      <c r="D52" s="160"/>
      <c r="E52" s="161"/>
      <c r="F52" s="162">
        <f>SUM(F10:F17)</f>
        <v>0</v>
      </c>
    </row>
  </sheetData>
  <mergeCells count="11">
    <mergeCell ref="A8:A9"/>
    <mergeCell ref="B8:B9"/>
    <mergeCell ref="C8:C9"/>
    <mergeCell ref="D8:F8"/>
    <mergeCell ref="B52:E52"/>
    <mergeCell ref="A2:F2"/>
    <mergeCell ref="A3:E3"/>
    <mergeCell ref="A4:F4"/>
    <mergeCell ref="A5:F5"/>
    <mergeCell ref="A6:D6"/>
    <mergeCell ref="A7:D7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сведения</vt:lpstr>
      <vt:lpstr>Тепловая сеть</vt:lpstr>
      <vt:lpstr>Работы по Благоустройству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Rozhnev Egor</dc:creator>
  <cp:lastModifiedBy>Parusov Andrey</cp:lastModifiedBy>
  <cp:revision>9</cp:revision>
  <cp:lastPrinted>2023-04-20T08:01:00Z</cp:lastPrinted>
  <dcterms:created xsi:type="dcterms:W3CDTF">2023-03-17T11:53:00Z</dcterms:created>
  <dcterms:modified xsi:type="dcterms:W3CDTF">2024-05-28T12:59:15Z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iddenSlides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1049-10.1.0.5785</vt:lpwstr>
  </property>
  <property fmtid="{D5CDD505-2E9C-101B-9397-08002B2CF9AE}" pid="7" name="LinksUpToDate">
    <vt:bool>false</vt:bool>
  </property>
  <property fmtid="{D5CDD505-2E9C-101B-9397-08002B2CF9AE}" pid="8" name="MMClips">
    <vt:i4>0</vt:i4>
  </property>
  <property fmtid="{D5CDD505-2E9C-101B-9397-08002B2CF9AE}" pid="9" name="Notes">
    <vt:i4>0</vt:i4>
  </property>
  <property fmtid="{D5CDD505-2E9C-101B-9397-08002B2CF9AE}" pid="10" name="ScaleCrop">
    <vt:bool>false</vt:bool>
  </property>
  <property fmtid="{D5CDD505-2E9C-101B-9397-08002B2CF9AE}" pid="11" name="ShareDoc">
    <vt:bool>false</vt:bool>
  </property>
  <property fmtid="{D5CDD505-2E9C-101B-9397-08002B2CF9AE}" pid="12" name="Slides">
    <vt:i4>0</vt:i4>
  </property>
</Properties>
</file>