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Расчет" sheetId="1" r:id="rId1"/>
  </sheets>
  <calcPr calcId="144525" fullPrecision="0" concurrentCalc="0"/>
</workbook>
</file>

<file path=xl/sharedStrings.xml><?xml version="1.0" encoding="utf-8"?>
<sst xmlns="http://schemas.openxmlformats.org/spreadsheetml/2006/main" count="96">
  <si>
    <t>Коммерческое предложение</t>
  </si>
  <si>
    <t xml:space="preserve"> на производство комплекса строительно-монтажных работ по устройству утепления, оштукатуриванию и окраске  фасадов, комплекса работ по монтажу оконных отливов и устройству цоколя из натурального камня зданий в/о 1-4/Б- Е (Флигели) на объекте: Реконструкция производственных корпусов бывшей табачной фабрики  «Нево–Табак» с целью приспособления для современного использования (многоквартирный жилой комплекс «Олимпия») по адресу: Санкт-Петербург, Клинский пр., д. 25, лит. А, кадастровый номер 78:32:0001635:17</t>
  </si>
  <si>
    <t>№ п/п</t>
  </si>
  <si>
    <t>Наименование работ</t>
  </si>
  <si>
    <t>Ед. изм.</t>
  </si>
  <si>
    <t>Объём</t>
  </si>
  <si>
    <t>Стоимость за ед. (без НДС) руб.</t>
  </si>
  <si>
    <t>Общая стоимость работ (без НДС) руб.</t>
  </si>
  <si>
    <t>Примечание (Указать применяемую номенклатуру материалов)</t>
  </si>
  <si>
    <t>Материалы</t>
  </si>
  <si>
    <t>Работа</t>
  </si>
  <si>
    <t xml:space="preserve">Итого </t>
  </si>
  <si>
    <t>1</t>
  </si>
  <si>
    <t>2</t>
  </si>
  <si>
    <t xml:space="preserve">Устройство утепления и оштукатуривание фасадов зданий Флигелей </t>
  </si>
  <si>
    <t>1.1</t>
  </si>
  <si>
    <r>
      <rPr>
        <b/>
        <sz val="6"/>
        <rFont val="Times New Roman"/>
        <charset val="204"/>
      </rPr>
      <t xml:space="preserve"> Огрунтовка поверхности</t>
    </r>
    <r>
      <rPr>
        <sz val="6"/>
        <rFont val="Times New Roman"/>
        <charset val="204"/>
      </rPr>
      <t xml:space="preserve"> 
- грунт Ceresit CT16
</t>
    </r>
  </si>
  <si>
    <t>м2</t>
  </si>
  <si>
    <t>1.2</t>
  </si>
  <si>
    <r>
      <rPr>
        <b/>
        <sz val="6"/>
        <rFont val="Times New Roman"/>
        <charset val="204"/>
      </rPr>
      <t>Нанесение клеевого слоя</t>
    </r>
    <r>
      <rPr>
        <sz val="6"/>
        <rFont val="Times New Roman"/>
        <charset val="204"/>
      </rPr>
      <t xml:space="preserve">
- клеевая смесь Ceresit CT 180 
</t>
    </r>
  </si>
  <si>
    <t>1.3</t>
  </si>
  <si>
    <r>
      <rPr>
        <b/>
        <sz val="6"/>
        <rFont val="Times New Roman"/>
        <charset val="204"/>
      </rPr>
      <t xml:space="preserve">Монтаж минераловатного утеплителя толщиной 150 мм с дюбелированием  </t>
    </r>
    <r>
      <rPr>
        <sz val="6"/>
        <rFont val="Times New Roman"/>
        <charset val="204"/>
      </rPr>
      <t xml:space="preserve">(с учетом раскроя и отходов +10%)
</t>
    </r>
    <r>
      <rPr>
        <i/>
        <sz val="6"/>
        <rFont val="Times New Roman"/>
        <charset val="204"/>
      </rPr>
      <t xml:space="preserve">- минераловатный утеплитель Rockwool Фасад Баттс Оптима  150 мм  плотностью 120 кг/м3  </t>
    </r>
  </si>
  <si>
    <t>1.4</t>
  </si>
  <si>
    <r>
      <rPr>
        <b/>
        <sz val="6"/>
        <rFont val="Times New Roman"/>
        <charset val="204"/>
      </rPr>
      <t>Нанесение армировочного слоя</t>
    </r>
    <r>
      <rPr>
        <sz val="6"/>
        <rFont val="Times New Roman"/>
        <charset val="204"/>
      </rPr>
      <t xml:space="preserve">
- сетка из стекловолокна;
- штукатурно клеевая смесь Ceresit CT 190</t>
    </r>
  </si>
  <si>
    <t>1.5</t>
  </si>
  <si>
    <r>
      <rPr>
        <b/>
        <sz val="6"/>
        <rFont val="Times New Roman"/>
        <charset val="204"/>
      </rPr>
      <t>Нанесение декоративного штукатурного слоя</t>
    </r>
    <r>
      <rPr>
        <sz val="6"/>
        <rFont val="Times New Roman"/>
        <charset val="204"/>
      </rPr>
      <t xml:space="preserve">
- грунт Ceresit CT16
- декоративная минеральная штукатурная смесь Ceresit CT 137 
</t>
    </r>
  </si>
  <si>
    <t>1.6</t>
  </si>
  <si>
    <r>
      <rPr>
        <b/>
        <sz val="6"/>
        <rFont val="Times New Roman"/>
        <charset val="204"/>
      </rPr>
      <t>Окраска фасада</t>
    </r>
    <r>
      <rPr>
        <sz val="6"/>
        <rFont val="Times New Roman"/>
        <charset val="204"/>
      </rPr>
      <t xml:space="preserve"> - краска Ceresit CT 54 (цвет окраски фасадной штукатурки  Alligator 11-08 (приблизительно соответствует RAL 7032)
</t>
    </r>
  </si>
  <si>
    <t>Устройство откосов при толщине миваты 150 мм</t>
  </si>
  <si>
    <t>2.1</t>
  </si>
  <si>
    <t>м.п.</t>
  </si>
  <si>
    <t>2.2</t>
  </si>
  <si>
    <r>
      <rPr>
        <b/>
        <sz val="6"/>
        <rFont val="Times New Roman"/>
        <charset val="204"/>
      </rPr>
      <t>Нанесение декоративного штукатурного слоя</t>
    </r>
    <r>
      <rPr>
        <sz val="6"/>
        <rFont val="Times New Roman"/>
        <charset val="204"/>
      </rPr>
      <t xml:space="preserve">
- грунт Ceresit CT16
- декоративная минеральная штукатурная смесь Ceresit CT 137 </t>
    </r>
    <r>
      <rPr>
        <i/>
        <sz val="6"/>
        <rFont val="Times New Roman"/>
        <charset val="204"/>
      </rPr>
      <t xml:space="preserve">
</t>
    </r>
  </si>
  <si>
    <t>2.3</t>
  </si>
  <si>
    <t xml:space="preserve">Окраска откосов окон - краска Ceresit CT 54 
</t>
  </si>
  <si>
    <t>3</t>
  </si>
  <si>
    <t>Устройство декоративных гипсовых лепных элементов фасада (цвет окраски лепного декора Alligator 91-01 (приблизительно соответствует RAL 1013))</t>
  </si>
  <si>
    <t>3.1</t>
  </si>
  <si>
    <t>Деталь 2, наличник  окон (гипс) (3 стороны окна) 40*260*1000 мм</t>
  </si>
  <si>
    <t>мп</t>
  </si>
  <si>
    <t>3.2</t>
  </si>
  <si>
    <t>Деталь 2, подоконный карниз окон, 40*230*1640 мм</t>
  </si>
  <si>
    <t>шт</t>
  </si>
  <si>
    <t>3.3</t>
  </si>
  <si>
    <t>Деталь 3, карниз с отм. +13,960 по отм.+14,560, декоративный профиль фиброцемент 450*600 с устройством термовкладыша</t>
  </si>
  <si>
    <t>монтаж декоративных элементов, крепеж оцинкованный</t>
  </si>
  <si>
    <t>3.4</t>
  </si>
  <si>
    <t xml:space="preserve"> Деталь 4, карниз подкровельный  с устройством термовкладыша в зоне холодного чердака с отм.+17,550 по отм. +17,820/  с отм.+18,130 по отм. +18,400, 270*260</t>
  </si>
  <si>
    <t>3.5</t>
  </si>
  <si>
    <t xml:space="preserve"> Деталь 1, наличник на дверь ДН-10,  1эт (2 шт.), 40*230/220</t>
  </si>
  <si>
    <t>4</t>
  </si>
  <si>
    <t>Устройство  отливов (окрытий) цвет RAL 7024</t>
  </si>
  <si>
    <t>4.1</t>
  </si>
  <si>
    <t>Устройство оконных отливов  из оцинкованной стали с полимерным покрытием  250 мм (отлив тип 1) на виброгасящей прокладке- самоклеющейся битумной мастике , пена монтажная</t>
  </si>
  <si>
    <t>оцинкованная сталь с полимерным покрытием  толщиной 0,7 мм</t>
  </si>
  <si>
    <t>4.2</t>
  </si>
  <si>
    <t>Устройство линейных окрытий гипсовых декоративных элементов  из оцинкованной стали с полимерным покрытием  шириной 480 мм (отлив тип 2) на виброгасящей прокладке- самоклеющейся битумной мастике , костыль кровельный Т-образный, уклонообразующий ЦП раствор</t>
  </si>
  <si>
    <t>Устройство цоколя из натурального камня</t>
  </si>
  <si>
    <t>5.1</t>
  </si>
  <si>
    <t xml:space="preserve">Устройство системы крепления камня из монтажных кронштейнов "Halfen" или аналог с использованием химических анкеров </t>
  </si>
  <si>
    <t>уточнить кол-во кронштейнов и химических анкеров</t>
  </si>
  <si>
    <t>5.2</t>
  </si>
  <si>
    <t>Грунтовка стен фасада  на битумной основе</t>
  </si>
  <si>
    <t>5.3</t>
  </si>
  <si>
    <t>Гидроизоляция стен фасада Техноэласт ЭПП 2 слоя 6 мм</t>
  </si>
  <si>
    <t>5.4</t>
  </si>
  <si>
    <t>Клей для пеностекла -горячий битум   1 мм</t>
  </si>
  <si>
    <t>5.5</t>
  </si>
  <si>
    <t>Утеплитель пеностекло 150 мм</t>
  </si>
  <si>
    <t>5.6</t>
  </si>
  <si>
    <t>5.7</t>
  </si>
  <si>
    <t>Натуральный камень, толщиной 30 мм "Путиловский известняк" высотой 250 мм (К=1,1), с учетом прорезки</t>
  </si>
  <si>
    <t>5.8</t>
  </si>
  <si>
    <t>Шлифовка поверхностей цоколя</t>
  </si>
  <si>
    <t>5.9</t>
  </si>
  <si>
    <t>Гидрофобизация цоколя из Путиловского камня</t>
  </si>
  <si>
    <t>5.10</t>
  </si>
  <si>
    <t>Устройство отливов по уклонообразующей поверхности из монтажной пены с расширением</t>
  </si>
  <si>
    <t>Устройство на фасаде вентиляционных решеток</t>
  </si>
  <si>
    <t xml:space="preserve"> Устройство примыканий к смежным зданиям по оси 1 и оси 4</t>
  </si>
  <si>
    <t>7.1</t>
  </si>
  <si>
    <t xml:space="preserve">Изготовление и монтаж окрытия примыканий из кровельной стали  с полимерным покрытием </t>
  </si>
  <si>
    <t>пм</t>
  </si>
  <si>
    <t>ширину окрытия мест примыканий определить по месту</t>
  </si>
  <si>
    <t>7</t>
  </si>
  <si>
    <t>Работы прочие</t>
  </si>
  <si>
    <t>Устройство и разборка строительных инвентарных лесов с защитной зеленой сеткой</t>
  </si>
  <si>
    <t>8</t>
  </si>
  <si>
    <t>Банковская гарантия</t>
  </si>
  <si>
    <t>6.1</t>
  </si>
  <si>
    <t>Предоставление безотзывной банковской гарантии на авансовый платеж</t>
  </si>
  <si>
    <t>ед.</t>
  </si>
  <si>
    <t>ИТОГО СТОИМОСТЬ:</t>
  </si>
  <si>
    <t>ИТОГО С НДС 20%:</t>
  </si>
  <si>
    <t>% Авансирования:</t>
  </si>
  <si>
    <t>Срок выполнения работ (дней):</t>
  </si>
</sst>
</file>

<file path=xl/styles.xml><?xml version="1.0" encoding="utf-8"?>
<styleSheet xmlns="http://schemas.openxmlformats.org/spreadsheetml/2006/main">
  <numFmts count="7">
    <numFmt numFmtId="176" formatCode="dd\,mm\,yyyy;@"/>
    <numFmt numFmtId="43" formatCode="_-* #,##0.00_-;\-* #,##0.00_-;_-* &quot;-&quot;??_-;_-@_-"/>
    <numFmt numFmtId="177" formatCode="0_ 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178" formatCode="#,##0;#,##0"/>
  </numFmts>
  <fonts count="44">
    <font>
      <sz val="10"/>
      <color rgb="FF000000"/>
      <name val="Times New Roman"/>
      <charset val="204"/>
    </font>
    <font>
      <sz val="6"/>
      <name val="Times New Roman"/>
      <charset val="134"/>
    </font>
    <font>
      <b/>
      <sz val="8"/>
      <name val="Times New Roman"/>
      <charset val="134"/>
    </font>
    <font>
      <b/>
      <sz val="6"/>
      <name val="Times New Roman"/>
      <charset val="204"/>
    </font>
    <font>
      <b/>
      <sz val="6"/>
      <color theme="1"/>
      <name val="Times New Roman"/>
      <charset val="204"/>
    </font>
    <font>
      <sz val="6"/>
      <name val="Times New Roman"/>
      <charset val="204"/>
    </font>
    <font>
      <sz val="6"/>
      <color rgb="FF000000"/>
      <name val="Times New Roman"/>
      <charset val="204"/>
    </font>
    <font>
      <sz val="6"/>
      <color theme="1"/>
      <name val="Times New Roman"/>
      <charset val="204"/>
    </font>
    <font>
      <b/>
      <sz val="6"/>
      <color rgb="FF000000"/>
      <name val="Times New Roman"/>
      <charset val="134"/>
    </font>
    <font>
      <b/>
      <sz val="6"/>
      <name val="Times New Roman"/>
      <charset val="134"/>
    </font>
    <font>
      <b/>
      <sz val="6"/>
      <color rgb="FF000000"/>
      <name val="Times New Roman"/>
      <charset val="204"/>
    </font>
    <font>
      <sz val="6"/>
      <color rgb="FFFF0000"/>
      <name val="Times New Roman"/>
      <charset val="204"/>
    </font>
    <font>
      <sz val="6"/>
      <color rgb="FF000000"/>
      <name val="Times New Roman"/>
      <charset val="134"/>
    </font>
    <font>
      <b/>
      <sz val="6"/>
      <color rgb="FF000000"/>
      <name val="Times New Roman"/>
      <charset val="1"/>
    </font>
    <font>
      <b/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"/>
      <charset val="204"/>
    </font>
    <font>
      <b/>
      <sz val="12"/>
      <name val="Times New Roman"/>
      <charset val="204"/>
    </font>
    <font>
      <sz val="9"/>
      <name val="Times New Roman"/>
      <charset val="204"/>
    </font>
    <font>
      <i/>
      <sz val="9"/>
      <name val="Times New Roman"/>
      <charset val="204"/>
    </font>
    <font>
      <b/>
      <i/>
      <sz val="9"/>
      <name val="Times New Roman"/>
      <charset val="204"/>
    </font>
    <font>
      <sz val="6"/>
      <color theme="1"/>
      <name val="Times New Roman"/>
      <charset val="134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 Cyr"/>
      <charset val="204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6"/>
      <name val="Times New Roman"/>
      <charset val="204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36" fillId="15" borderId="0" applyNumberFormat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37" fillId="0" borderId="0"/>
    <xf numFmtId="43" fontId="24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3" fillId="0" borderId="61" applyNumberFormat="0" applyFill="0" applyAlignment="0" applyProtection="0">
      <alignment vertical="center"/>
    </xf>
    <xf numFmtId="0" fontId="23" fillId="7" borderId="5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5" borderId="63" applyNumberFormat="0" applyFon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59" applyNumberFormat="0" applyFill="0" applyAlignment="0" applyProtection="0">
      <alignment vertical="center"/>
    </xf>
    <xf numFmtId="0" fontId="32" fillId="0" borderId="59" applyNumberFormat="0" applyFill="0" applyAlignment="0" applyProtection="0">
      <alignment vertical="center"/>
    </xf>
    <xf numFmtId="0" fontId="29" fillId="0" borderId="6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1" fillId="24" borderId="57" applyNumberFormat="0" applyAlignment="0" applyProtection="0">
      <alignment vertical="center"/>
    </xf>
    <xf numFmtId="0" fontId="38" fillId="19" borderId="62" applyNumberFormat="0" applyAlignment="0" applyProtection="0">
      <alignment vertical="center"/>
    </xf>
    <xf numFmtId="0" fontId="25" fillId="7" borderId="57" applyNumberFormat="0" applyAlignment="0" applyProtection="0">
      <alignment vertical="center"/>
    </xf>
    <xf numFmtId="0" fontId="27" fillId="0" borderId="5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</cellStyleXfs>
  <cellXfs count="20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49" fontId="3" fillId="2" borderId="1" xfId="7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49" fontId="3" fillId="3" borderId="5" xfId="7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7" fontId="5" fillId="3" borderId="5" xfId="0" applyNumberFormat="1" applyFont="1" applyFill="1" applyBorder="1" applyAlignment="1">
      <alignment horizontal="center" vertical="center"/>
    </xf>
    <xf numFmtId="177" fontId="5" fillId="3" borderId="8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176" fontId="6" fillId="0" borderId="12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177" fontId="5" fillId="0" borderId="14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0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178" fontId="8" fillId="3" borderId="5" xfId="0" applyNumberFormat="1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left"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4" fontId="10" fillId="3" borderId="7" xfId="0" applyNumberFormat="1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4" fontId="6" fillId="0" borderId="20" xfId="0" applyNumberFormat="1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center" vertical="center" wrapText="1"/>
    </xf>
    <xf numFmtId="4" fontId="6" fillId="0" borderId="16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176" fontId="5" fillId="0" borderId="23" xfId="0" applyNumberFormat="1" applyFont="1" applyFill="1" applyBorder="1" applyAlignment="1">
      <alignment horizontal="center" vertical="center" wrapText="1"/>
    </xf>
    <xf numFmtId="4" fontId="6" fillId="0" borderId="24" xfId="0" applyNumberFormat="1" applyFont="1" applyFill="1" applyBorder="1" applyAlignment="1">
      <alignment horizontal="center" vertical="center" wrapText="1"/>
    </xf>
    <xf numFmtId="4" fontId="6" fillId="0" borderId="25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 wrapText="1"/>
    </xf>
    <xf numFmtId="4" fontId="6" fillId="0" borderId="27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177" fontId="5" fillId="3" borderId="9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4" fontId="7" fillId="3" borderId="9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177" fontId="5" fillId="4" borderId="25" xfId="0" applyNumberFormat="1" applyFont="1" applyFill="1" applyBorder="1" applyAlignment="1">
      <alignment horizontal="center" vertical="center"/>
    </xf>
    <xf numFmtId="177" fontId="5" fillId="4" borderId="26" xfId="0" applyNumberFormat="1" applyFont="1" applyFill="1" applyBorder="1" applyAlignment="1">
      <alignment horizontal="center" vertical="center"/>
    </xf>
    <xf numFmtId="4" fontId="7" fillId="4" borderId="25" xfId="0" applyNumberFormat="1" applyFont="1" applyFill="1" applyBorder="1" applyAlignment="1">
      <alignment horizontal="center" vertical="center"/>
    </xf>
    <xf numFmtId="4" fontId="7" fillId="4" borderId="27" xfId="0" applyNumberFormat="1" applyFont="1" applyFill="1" applyBorder="1" applyAlignment="1">
      <alignment horizontal="center" vertical="center"/>
    </xf>
    <xf numFmtId="4" fontId="10" fillId="3" borderId="29" xfId="0" applyNumberFormat="1" applyFont="1" applyFill="1" applyBorder="1" applyAlignment="1">
      <alignment horizontal="center" vertical="center" wrapText="1"/>
    </xf>
    <xf numFmtId="4" fontId="3" fillId="3" borderId="30" xfId="0" applyNumberFormat="1" applyFont="1" applyFill="1" applyBorder="1" applyAlignment="1">
      <alignment horizontal="center" vertical="center" wrapText="1"/>
    </xf>
    <xf numFmtId="4" fontId="9" fillId="3" borderId="8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9" fillId="3" borderId="9" xfId="0" applyNumberFormat="1" applyFont="1" applyFill="1" applyBorder="1" applyAlignment="1">
      <alignment horizontal="center" vertical="center" wrapText="1"/>
    </xf>
    <xf numFmtId="178" fontId="12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31" xfId="0" applyFont="1" applyFill="1" applyBorder="1" applyAlignment="1">
      <alignment horizontal="center" vertical="center"/>
    </xf>
    <xf numFmtId="2" fontId="5" fillId="4" borderId="31" xfId="0" applyNumberFormat="1" applyFont="1" applyFill="1" applyBorder="1" applyAlignment="1">
      <alignment horizontal="center" vertical="center"/>
    </xf>
    <xf numFmtId="4" fontId="3" fillId="4" borderId="32" xfId="0" applyNumberFormat="1" applyFont="1" applyFill="1" applyBorder="1" applyAlignment="1">
      <alignment horizontal="center" vertical="center" wrapText="1"/>
    </xf>
    <xf numFmtId="4" fontId="9" fillId="4" borderId="11" xfId="0" applyNumberFormat="1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 wrapText="1"/>
    </xf>
    <xf numFmtId="176" fontId="6" fillId="4" borderId="12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4" fontId="7" fillId="4" borderId="16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176" fontId="6" fillId="4" borderId="18" xfId="0" applyNumberFormat="1" applyFont="1" applyFill="1" applyBorder="1" applyAlignment="1">
      <alignment horizontal="center" vertical="center" wrapText="1"/>
    </xf>
    <xf numFmtId="4" fontId="6" fillId="4" borderId="18" xfId="0" applyNumberFormat="1" applyFont="1" applyFill="1" applyBorder="1" applyAlignment="1">
      <alignment horizontal="center" vertical="center" wrapText="1"/>
    </xf>
    <xf numFmtId="4" fontId="3" fillId="4" borderId="33" xfId="0" applyNumberFormat="1" applyFont="1" applyFill="1" applyBorder="1" applyAlignment="1">
      <alignment horizontal="center" vertical="center" wrapText="1"/>
    </xf>
    <xf numFmtId="4" fontId="9" fillId="4" borderId="17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4" fontId="6" fillId="0" borderId="33" xfId="0" applyNumberFormat="1" applyFont="1" applyFill="1" applyBorder="1" applyAlignment="1">
      <alignment horizontal="center" vertical="center" wrapText="1"/>
    </xf>
    <xf numFmtId="4" fontId="6" fillId="0" borderId="17" xfId="0" applyNumberFormat="1" applyFont="1" applyFill="1" applyBorder="1" applyAlignment="1">
      <alignment horizontal="center" vertical="center" wrapText="1"/>
    </xf>
    <xf numFmtId="2" fontId="5" fillId="0" borderId="18" xfId="0" applyNumberFormat="1" applyFont="1" applyFill="1" applyBorder="1" applyAlignment="1">
      <alignment horizontal="center" vertical="center"/>
    </xf>
    <xf numFmtId="178" fontId="12" fillId="4" borderId="34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Fill="1" applyBorder="1" applyAlignment="1">
      <alignment horizontal="center" vertical="center"/>
    </xf>
    <xf numFmtId="4" fontId="6" fillId="0" borderId="35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4" fontId="7" fillId="4" borderId="3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4" fontId="6" fillId="3" borderId="37" xfId="0" applyNumberFormat="1" applyFont="1" applyFill="1" applyBorder="1" applyAlignment="1">
      <alignment horizontal="center" vertical="center" wrapText="1"/>
    </xf>
    <xf numFmtId="178" fontId="8" fillId="3" borderId="3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horizontal="center" vertical="center"/>
    </xf>
    <xf numFmtId="2" fontId="5" fillId="3" borderId="40" xfId="0" applyNumberFormat="1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 wrapText="1"/>
    </xf>
    <xf numFmtId="4" fontId="6" fillId="3" borderId="41" xfId="0" applyNumberFormat="1" applyFont="1" applyFill="1" applyBorder="1" applyAlignment="1">
      <alignment horizontal="center" vertical="center" wrapText="1"/>
    </xf>
    <xf numFmtId="4" fontId="6" fillId="3" borderId="42" xfId="0" applyNumberFormat="1" applyFont="1" applyFill="1" applyBorder="1" applyAlignment="1">
      <alignment horizontal="center" vertical="center" wrapText="1"/>
    </xf>
    <xf numFmtId="178" fontId="12" fillId="4" borderId="38" xfId="0" applyNumberFormat="1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center" vertical="center"/>
    </xf>
    <xf numFmtId="2" fontId="5" fillId="0" borderId="40" xfId="0" applyNumberFormat="1" applyFont="1" applyFill="1" applyBorder="1" applyAlignment="1">
      <alignment horizontal="center" vertical="center"/>
    </xf>
    <xf numFmtId="4" fontId="6" fillId="0" borderId="38" xfId="0" applyNumberFormat="1" applyFont="1" applyFill="1" applyBorder="1" applyAlignment="1">
      <alignment horizontal="center" vertical="center" wrapText="1"/>
    </xf>
    <xf numFmtId="4" fontId="6" fillId="0" borderId="41" xfId="0" applyNumberFormat="1" applyFont="1" applyFill="1" applyBorder="1" applyAlignment="1">
      <alignment horizontal="center" vertical="center" wrapText="1"/>
    </xf>
    <xf numFmtId="4" fontId="6" fillId="0" borderId="42" xfId="0" applyNumberFormat="1" applyFont="1" applyFill="1" applyBorder="1" applyAlignment="1">
      <alignment horizontal="center" vertical="center" wrapText="1"/>
    </xf>
    <xf numFmtId="4" fontId="6" fillId="0" borderId="37" xfId="0" applyNumberFormat="1" applyFont="1" applyFill="1" applyBorder="1" applyAlignment="1">
      <alignment horizontal="center" vertical="center" wrapText="1"/>
    </xf>
    <xf numFmtId="49" fontId="10" fillId="3" borderId="37" xfId="0" applyNumberFormat="1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177" fontId="5" fillId="3" borderId="40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 wrapText="1"/>
    </xf>
    <xf numFmtId="177" fontId="5" fillId="0" borderId="40" xfId="0" applyNumberFormat="1" applyFont="1" applyFill="1" applyBorder="1" applyAlignment="1">
      <alignment horizontal="center" vertical="center"/>
    </xf>
    <xf numFmtId="49" fontId="14" fillId="0" borderId="38" xfId="0" applyNumberFormat="1" applyFont="1" applyFill="1" applyBorder="1" applyAlignment="1">
      <alignment horizontal="right" vertical="center" wrapText="1"/>
    </xf>
    <xf numFmtId="4" fontId="14" fillId="0" borderId="41" xfId="0" applyNumberFormat="1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right" vertical="top"/>
    </xf>
    <xf numFmtId="0" fontId="15" fillId="0" borderId="37" xfId="0" applyFont="1" applyFill="1" applyBorder="1" applyAlignment="1">
      <alignment horizontal="right" vertical="top"/>
    </xf>
    <xf numFmtId="0" fontId="7" fillId="0" borderId="37" xfId="0" applyFont="1" applyFill="1" applyBorder="1" applyAlignment="1">
      <alignment vertical="center" wrapText="1"/>
    </xf>
    <xf numFmtId="0" fontId="15" fillId="0" borderId="43" xfId="0" applyFont="1" applyFill="1" applyBorder="1" applyAlignment="1">
      <alignment horizontal="right" vertical="top"/>
    </xf>
    <xf numFmtId="0" fontId="15" fillId="0" borderId="34" xfId="0" applyFont="1" applyFill="1" applyBorder="1" applyAlignment="1">
      <alignment horizontal="right" vertical="top"/>
    </xf>
    <xf numFmtId="49" fontId="16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4" fillId="5" borderId="44" xfId="0" applyNumberFormat="1" applyFont="1" applyFill="1" applyBorder="1" applyAlignment="1">
      <alignment horizontal="right" vertical="center" wrapText="1"/>
    </xf>
    <xf numFmtId="0" fontId="4" fillId="5" borderId="45" xfId="0" applyNumberFormat="1" applyFont="1" applyFill="1" applyBorder="1" applyAlignment="1">
      <alignment horizontal="right" vertical="center" wrapText="1"/>
    </xf>
    <xf numFmtId="0" fontId="4" fillId="5" borderId="46" xfId="0" applyNumberFormat="1" applyFont="1" applyFill="1" applyBorder="1" applyAlignment="1">
      <alignment horizontal="right" vertical="center" wrapText="1"/>
    </xf>
    <xf numFmtId="0" fontId="4" fillId="5" borderId="47" xfId="0" applyNumberFormat="1" applyFont="1" applyFill="1" applyBorder="1" applyAlignment="1">
      <alignment horizontal="righ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center" vertical="center"/>
    </xf>
    <xf numFmtId="2" fontId="20" fillId="4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top"/>
    </xf>
    <xf numFmtId="0" fontId="4" fillId="5" borderId="48" xfId="0" applyNumberFormat="1" applyFont="1" applyFill="1" applyBorder="1" applyAlignment="1">
      <alignment horizontal="right" vertical="center" wrapText="1"/>
    </xf>
    <xf numFmtId="0" fontId="4" fillId="5" borderId="49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7" fillId="0" borderId="11" xfId="0" applyNumberFormat="1" applyFont="1" applyFill="1" applyBorder="1" applyAlignment="1">
      <alignment horizontal="center" vertical="center"/>
    </xf>
    <xf numFmtId="4" fontId="11" fillId="0" borderId="12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/>
    </xf>
    <xf numFmtId="4" fontId="8" fillId="3" borderId="6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/>
    </xf>
    <xf numFmtId="4" fontId="6" fillId="0" borderId="11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top"/>
    </xf>
    <xf numFmtId="0" fontId="0" fillId="0" borderId="18" xfId="0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177" fontId="5" fillId="3" borderId="6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vertical="center" wrapText="1"/>
    </xf>
    <xf numFmtId="0" fontId="5" fillId="0" borderId="18" xfId="0" applyNumberFormat="1" applyFont="1" applyFill="1" applyBorder="1" applyAlignment="1">
      <alignment vertical="center" wrapText="1"/>
    </xf>
    <xf numFmtId="4" fontId="7" fillId="3" borderId="6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vertical="center" wrapText="1"/>
    </xf>
    <xf numFmtId="4" fontId="7" fillId="4" borderId="22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top"/>
    </xf>
    <xf numFmtId="4" fontId="7" fillId="4" borderId="15" xfId="0" applyNumberFormat="1" applyFont="1" applyFill="1" applyBorder="1" applyAlignment="1">
      <alignment horizontal="center" vertical="center"/>
    </xf>
    <xf numFmtId="0" fontId="6" fillId="4" borderId="50" xfId="0" applyNumberFormat="1" applyFont="1" applyFill="1" applyBorder="1" applyAlignment="1">
      <alignment horizontal="left" vertical="top" wrapText="1"/>
    </xf>
    <xf numFmtId="4" fontId="7" fillId="4" borderId="21" xfId="0" applyNumberFormat="1" applyFont="1" applyFill="1" applyBorder="1" applyAlignment="1">
      <alignment horizontal="center" vertical="center"/>
    </xf>
    <xf numFmtId="0" fontId="0" fillId="4" borderId="50" xfId="0" applyFill="1" applyBorder="1" applyAlignment="1">
      <alignment horizontal="left" vertical="top"/>
    </xf>
    <xf numFmtId="0" fontId="0" fillId="4" borderId="47" xfId="0" applyFill="1" applyBorder="1" applyAlignment="1">
      <alignment horizontal="left" vertical="top"/>
    </xf>
    <xf numFmtId="0" fontId="0" fillId="0" borderId="47" xfId="0" applyFill="1" applyBorder="1" applyAlignment="1">
      <alignment horizontal="left" vertical="top"/>
    </xf>
    <xf numFmtId="4" fontId="7" fillId="4" borderId="51" xfId="0" applyNumberFormat="1" applyFont="1" applyFill="1" applyBorder="1" applyAlignment="1">
      <alignment horizontal="center" vertical="center"/>
    </xf>
    <xf numFmtId="0" fontId="0" fillId="0" borderId="52" xfId="0" applyFill="1" applyBorder="1" applyAlignment="1">
      <alignment horizontal="left" vertical="top"/>
    </xf>
    <xf numFmtId="4" fontId="6" fillId="3" borderId="53" xfId="0" applyNumberFormat="1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left" vertical="top"/>
    </xf>
    <xf numFmtId="0" fontId="0" fillId="3" borderId="40" xfId="0" applyFont="1" applyFill="1" applyBorder="1" applyAlignment="1">
      <alignment horizontal="left" vertical="top"/>
    </xf>
    <xf numFmtId="4" fontId="6" fillId="0" borderId="53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left" vertical="top" wrapText="1"/>
    </xf>
    <xf numFmtId="0" fontId="0" fillId="3" borderId="40" xfId="0" applyFill="1" applyBorder="1" applyAlignment="1">
      <alignment horizontal="left" vertical="top"/>
    </xf>
    <xf numFmtId="4" fontId="14" fillId="0" borderId="53" xfId="0" applyNumberFormat="1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left" vertical="top"/>
    </xf>
    <xf numFmtId="4" fontId="14" fillId="0" borderId="54" xfId="0" applyNumberFormat="1" applyFont="1" applyFill="1" applyBorder="1" applyAlignment="1">
      <alignment horizontal="center" vertical="center" wrapText="1"/>
    </xf>
    <xf numFmtId="0" fontId="0" fillId="0" borderId="40" xfId="0" applyFill="1" applyBorder="1" applyAlignment="1">
      <alignment horizontal="left" vertical="top"/>
    </xf>
    <xf numFmtId="0" fontId="21" fillId="5" borderId="31" xfId="0" applyFont="1" applyFill="1" applyBorder="1" applyAlignment="1"/>
    <xf numFmtId="0" fontId="0" fillId="0" borderId="32" xfId="0" applyFill="1" applyBorder="1" applyAlignment="1">
      <alignment horizontal="left" vertical="top"/>
    </xf>
    <xf numFmtId="4" fontId="4" fillId="5" borderId="18" xfId="0" applyNumberFormat="1" applyFont="1" applyFill="1" applyBorder="1" applyAlignment="1">
      <alignment horizontal="center" vertical="center"/>
    </xf>
    <xf numFmtId="0" fontId="21" fillId="5" borderId="18" xfId="0" applyFont="1" applyFill="1" applyBorder="1" applyAlignment="1"/>
    <xf numFmtId="0" fontId="21" fillId="5" borderId="55" xfId="0" applyFont="1" applyFill="1" applyBorder="1" applyAlignment="1"/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Normal_Sheet1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Примечание" xfId="15" builtinId="10"/>
    <cellStyle name="40% — Акцент4" xfId="16" builtinId="43"/>
    <cellStyle name="Открывавшаяся гиперссылка" xfId="17" builtinId="9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7"/>
  <sheetViews>
    <sheetView tabSelected="1" zoomScale="145" zoomScaleNormal="145" topLeftCell="A27" workbookViewId="0">
      <selection activeCell="A50" sqref="A50:E50"/>
    </sheetView>
  </sheetViews>
  <sheetFormatPr defaultColWidth="9" defaultRowHeight="12.75"/>
  <cols>
    <col min="1" max="1" width="5.16666666666667" customWidth="1"/>
    <col min="2" max="2" width="43" customWidth="1"/>
    <col min="3" max="3" width="8" customWidth="1"/>
    <col min="4" max="5" width="9.33333333333333" customWidth="1"/>
    <col min="6" max="6" width="8.66666666666667" customWidth="1"/>
    <col min="7" max="7" width="9" customWidth="1"/>
    <col min="8" max="8" width="9.16666666666667" customWidth="1"/>
    <col min="9" max="9" width="9.5" customWidth="1"/>
    <col min="10" max="10" width="25.6666666666667" customWidth="1"/>
  </cols>
  <sheetData>
    <row r="1" ht="9.75" customHeight="1" spans="1:6">
      <c r="A1" s="1"/>
      <c r="B1" s="1"/>
      <c r="C1" s="1"/>
      <c r="D1" s="1"/>
      <c r="E1" s="1"/>
      <c r="F1" s="1"/>
    </row>
    <row r="2" ht="10.5" customHeight="1" spans="1:6">
      <c r="A2" s="1"/>
      <c r="B2" s="1"/>
      <c r="C2" s="1"/>
      <c r="D2" s="1"/>
      <c r="E2" s="1"/>
      <c r="F2" s="1"/>
    </row>
    <row r="3" ht="14.25" customHeight="1" spans="1:10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</row>
    <row r="4" ht="51" customHeight="1" spans="1:10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</row>
    <row r="5" ht="5.1" customHeight="1" spans="1:6">
      <c r="A5" s="4"/>
      <c r="B5" s="4"/>
      <c r="C5" s="4"/>
      <c r="D5" s="4"/>
      <c r="E5" s="4"/>
      <c r="F5" s="4"/>
    </row>
    <row r="6" ht="27" customHeight="1" spans="1:6">
      <c r="A6" s="5"/>
      <c r="B6" s="5"/>
      <c r="C6" s="5"/>
      <c r="D6" s="5"/>
      <c r="E6" s="5"/>
      <c r="F6" s="5"/>
    </row>
    <row r="7" ht="17.2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9.95" customHeight="1" spans="1:6">
      <c r="A8" s="6"/>
      <c r="B8" s="6"/>
      <c r="C8" s="6"/>
      <c r="D8" s="6"/>
      <c r="E8" s="6"/>
      <c r="F8" s="6"/>
    </row>
    <row r="9" ht="24" customHeight="1" spans="1:10">
      <c r="A9" s="7" t="s">
        <v>2</v>
      </c>
      <c r="B9" s="8" t="s">
        <v>3</v>
      </c>
      <c r="C9" s="9" t="s">
        <v>4</v>
      </c>
      <c r="D9" s="10" t="s">
        <v>5</v>
      </c>
      <c r="E9" s="11" t="s">
        <v>6</v>
      </c>
      <c r="F9" s="11"/>
      <c r="G9" s="11" t="s">
        <v>7</v>
      </c>
      <c r="H9" s="11"/>
      <c r="I9" s="158"/>
      <c r="J9" s="159" t="s">
        <v>8</v>
      </c>
    </row>
    <row r="10" ht="17.1" customHeight="1" spans="1:10">
      <c r="A10" s="7"/>
      <c r="B10" s="8"/>
      <c r="C10" s="9"/>
      <c r="D10" s="10"/>
      <c r="E10" s="11" t="s">
        <v>9</v>
      </c>
      <c r="F10" s="11" t="s">
        <v>10</v>
      </c>
      <c r="G10" s="11" t="s">
        <v>9</v>
      </c>
      <c r="H10" s="11" t="s">
        <v>10</v>
      </c>
      <c r="I10" s="158" t="s">
        <v>11</v>
      </c>
      <c r="J10" s="159"/>
    </row>
    <row r="11" ht="13.5" customHeight="1" spans="1:10">
      <c r="A11" s="7" t="s">
        <v>12</v>
      </c>
      <c r="B11" s="12" t="s">
        <v>13</v>
      </c>
      <c r="C11" s="13">
        <v>3</v>
      </c>
      <c r="D11" s="14">
        <v>4</v>
      </c>
      <c r="E11" s="15">
        <v>5</v>
      </c>
      <c r="F11" s="15">
        <v>6</v>
      </c>
      <c r="G11" s="11">
        <v>7</v>
      </c>
      <c r="H11" s="11">
        <v>8</v>
      </c>
      <c r="I11" s="158">
        <v>9</v>
      </c>
      <c r="J11" s="160">
        <v>10</v>
      </c>
    </row>
    <row r="12" ht="21" customHeight="1" spans="1:10">
      <c r="A12" s="16" t="s">
        <v>12</v>
      </c>
      <c r="B12" s="17" t="s">
        <v>14</v>
      </c>
      <c r="C12" s="18"/>
      <c r="D12" s="19">
        <v>1413.66</v>
      </c>
      <c r="E12" s="20"/>
      <c r="F12" s="21"/>
      <c r="G12" s="22"/>
      <c r="H12" s="23"/>
      <c r="I12" s="161"/>
      <c r="J12" s="162"/>
    </row>
    <row r="13" ht="18.95" customHeight="1" spans="1:10">
      <c r="A13" s="24" t="s">
        <v>15</v>
      </c>
      <c r="B13" s="25" t="s">
        <v>16</v>
      </c>
      <c r="C13" s="26" t="s">
        <v>17</v>
      </c>
      <c r="D13" s="27">
        <v>1413.66</v>
      </c>
      <c r="E13" s="28"/>
      <c r="F13" s="29"/>
      <c r="G13" s="30">
        <f t="shared" ref="G13:G17" si="0">D14*E13</f>
        <v>0</v>
      </c>
      <c r="H13" s="31">
        <f t="shared" ref="H13:H17" si="1">F13*D14</f>
        <v>0</v>
      </c>
      <c r="I13" s="163">
        <f t="shared" ref="I13:I17" si="2">G13+H13</f>
        <v>0</v>
      </c>
      <c r="J13" s="164"/>
    </row>
    <row r="14" ht="21" customHeight="1" spans="1:10">
      <c r="A14" s="32" t="s">
        <v>18</v>
      </c>
      <c r="B14" s="33" t="s">
        <v>19</v>
      </c>
      <c r="C14" s="34" t="s">
        <v>17</v>
      </c>
      <c r="D14" s="35">
        <v>1413.66</v>
      </c>
      <c r="E14" s="36"/>
      <c r="F14" s="37"/>
      <c r="G14" s="38">
        <f t="shared" si="0"/>
        <v>0</v>
      </c>
      <c r="H14" s="39">
        <f t="shared" si="1"/>
        <v>0</v>
      </c>
      <c r="I14" s="165">
        <f t="shared" si="2"/>
        <v>0</v>
      </c>
      <c r="J14" s="166"/>
    </row>
    <row r="15" ht="41.1" customHeight="1" spans="1:11">
      <c r="A15" s="32" t="s">
        <v>20</v>
      </c>
      <c r="B15" s="33" t="s">
        <v>21</v>
      </c>
      <c r="C15" s="34" t="s">
        <v>17</v>
      </c>
      <c r="D15" s="35">
        <f>D14*1.1</f>
        <v>1555.03</v>
      </c>
      <c r="E15" s="36"/>
      <c r="F15" s="37"/>
      <c r="G15" s="38">
        <f t="shared" si="0"/>
        <v>0</v>
      </c>
      <c r="H15" s="39">
        <f t="shared" si="1"/>
        <v>0</v>
      </c>
      <c r="I15" s="165">
        <f t="shared" si="2"/>
        <v>0</v>
      </c>
      <c r="J15" s="167"/>
      <c r="K15" s="168"/>
    </row>
    <row r="16" ht="27" customHeight="1" spans="1:10">
      <c r="A16" s="32" t="s">
        <v>22</v>
      </c>
      <c r="B16" s="33" t="s">
        <v>23</v>
      </c>
      <c r="C16" s="34" t="s">
        <v>17</v>
      </c>
      <c r="D16" s="35">
        <v>1413.66</v>
      </c>
      <c r="E16" s="36"/>
      <c r="F16" s="37"/>
      <c r="G16" s="38">
        <f t="shared" si="0"/>
        <v>0</v>
      </c>
      <c r="H16" s="39">
        <f t="shared" si="1"/>
        <v>0</v>
      </c>
      <c r="I16" s="165">
        <f t="shared" si="2"/>
        <v>0</v>
      </c>
      <c r="J16" s="167"/>
    </row>
    <row r="17" ht="29.1" customHeight="1" spans="1:10">
      <c r="A17" s="32" t="s">
        <v>24</v>
      </c>
      <c r="B17" s="33" t="s">
        <v>25</v>
      </c>
      <c r="C17" s="34" t="s">
        <v>17</v>
      </c>
      <c r="D17" s="35">
        <v>1413.66</v>
      </c>
      <c r="E17" s="36"/>
      <c r="F17" s="37"/>
      <c r="G17" s="38">
        <f t="shared" si="0"/>
        <v>0</v>
      </c>
      <c r="H17" s="39">
        <f t="shared" si="1"/>
        <v>0</v>
      </c>
      <c r="I17" s="165">
        <f t="shared" si="2"/>
        <v>0</v>
      </c>
      <c r="J17" s="167"/>
    </row>
    <row r="18" ht="21.95" customHeight="1" spans="1:10">
      <c r="A18" s="32" t="s">
        <v>26</v>
      </c>
      <c r="B18" s="33" t="s">
        <v>27</v>
      </c>
      <c r="C18" s="34" t="s">
        <v>17</v>
      </c>
      <c r="D18" s="35">
        <v>1413.66</v>
      </c>
      <c r="E18" s="36"/>
      <c r="F18" s="37"/>
      <c r="G18" s="38">
        <v>0</v>
      </c>
      <c r="H18" s="39">
        <v>0</v>
      </c>
      <c r="I18" s="165">
        <v>0</v>
      </c>
      <c r="J18" s="167"/>
    </row>
    <row r="19" ht="14.1" customHeight="1" spans="1:10">
      <c r="A19" s="40">
        <v>2</v>
      </c>
      <c r="B19" s="41" t="s">
        <v>28</v>
      </c>
      <c r="C19" s="42"/>
      <c r="D19" s="43">
        <v>441.67</v>
      </c>
      <c r="E19" s="44"/>
      <c r="F19" s="45"/>
      <c r="G19" s="44"/>
      <c r="H19" s="46"/>
      <c r="I19" s="169"/>
      <c r="J19" s="170"/>
    </row>
    <row r="20" ht="32.1" customHeight="1" spans="1:10">
      <c r="A20" s="24" t="s">
        <v>29</v>
      </c>
      <c r="B20" s="25" t="s">
        <v>23</v>
      </c>
      <c r="C20" s="47" t="s">
        <v>30</v>
      </c>
      <c r="D20" s="27">
        <v>441.67</v>
      </c>
      <c r="E20" s="48"/>
      <c r="F20" s="49"/>
      <c r="G20" s="48">
        <v>0</v>
      </c>
      <c r="H20" s="50">
        <v>0</v>
      </c>
      <c r="I20" s="171">
        <v>0</v>
      </c>
      <c r="J20" s="172"/>
    </row>
    <row r="21" ht="27" customHeight="1" spans="1:10">
      <c r="A21" s="24" t="s">
        <v>31</v>
      </c>
      <c r="B21" s="33" t="s">
        <v>32</v>
      </c>
      <c r="C21" s="51" t="s">
        <v>30</v>
      </c>
      <c r="D21" s="35">
        <v>441.67</v>
      </c>
      <c r="E21" s="52"/>
      <c r="F21" s="53"/>
      <c r="G21" s="52">
        <v>0</v>
      </c>
      <c r="H21" s="54">
        <v>0</v>
      </c>
      <c r="I21" s="103">
        <v>0</v>
      </c>
      <c r="J21" s="173"/>
    </row>
    <row r="22" ht="15" customHeight="1" spans="1:10">
      <c r="A22" s="24" t="s">
        <v>33</v>
      </c>
      <c r="B22" s="55" t="s">
        <v>34</v>
      </c>
      <c r="C22" s="56" t="s">
        <v>30</v>
      </c>
      <c r="D22" s="57">
        <v>441.67</v>
      </c>
      <c r="E22" s="58"/>
      <c r="F22" s="59"/>
      <c r="G22" s="58">
        <v>0</v>
      </c>
      <c r="H22" s="60">
        <v>0</v>
      </c>
      <c r="I22" s="108">
        <v>0</v>
      </c>
      <c r="J22" s="174"/>
    </row>
    <row r="23" ht="36" customHeight="1" spans="1:11">
      <c r="A23" s="61" t="s">
        <v>35</v>
      </c>
      <c r="B23" s="62" t="s">
        <v>36</v>
      </c>
      <c r="C23" s="63"/>
      <c r="D23" s="64"/>
      <c r="E23" s="20"/>
      <c r="F23" s="21"/>
      <c r="G23" s="20"/>
      <c r="H23" s="65"/>
      <c r="I23" s="175"/>
      <c r="J23" s="162"/>
      <c r="K23" s="168"/>
    </row>
    <row r="24" ht="18" customHeight="1" spans="1:10">
      <c r="A24" s="24" t="s">
        <v>37</v>
      </c>
      <c r="B24" s="66" t="s">
        <v>38</v>
      </c>
      <c r="C24" s="67" t="s">
        <v>39</v>
      </c>
      <c r="D24" s="68">
        <v>112.32</v>
      </c>
      <c r="E24" s="28"/>
      <c r="F24" s="29"/>
      <c r="G24" s="30">
        <f t="shared" ref="G24:G27" si="3">D25*E24</f>
        <v>0</v>
      </c>
      <c r="H24" s="31">
        <f t="shared" ref="H24:H27" si="4">F24*D25</f>
        <v>0</v>
      </c>
      <c r="I24" s="163">
        <f t="shared" ref="I24:I27" si="5">G24+H24</f>
        <v>0</v>
      </c>
      <c r="J24" s="176"/>
    </row>
    <row r="25" ht="12.95" customHeight="1" spans="1:10">
      <c r="A25" s="24" t="s">
        <v>40</v>
      </c>
      <c r="B25" s="69" t="s">
        <v>41</v>
      </c>
      <c r="C25" s="70" t="s">
        <v>42</v>
      </c>
      <c r="D25" s="71">
        <v>64</v>
      </c>
      <c r="E25" s="36"/>
      <c r="F25" s="37"/>
      <c r="G25" s="38">
        <f t="shared" si="3"/>
        <v>0</v>
      </c>
      <c r="H25" s="39">
        <f t="shared" si="4"/>
        <v>0</v>
      </c>
      <c r="I25" s="165">
        <f t="shared" si="5"/>
        <v>0</v>
      </c>
      <c r="J25" s="177"/>
    </row>
    <row r="26" ht="21.95" customHeight="1" spans="1:10">
      <c r="A26" s="24" t="s">
        <v>43</v>
      </c>
      <c r="B26" s="69" t="s">
        <v>44</v>
      </c>
      <c r="C26" s="70" t="s">
        <v>39</v>
      </c>
      <c r="D26" s="71">
        <v>72</v>
      </c>
      <c r="E26" s="36"/>
      <c r="F26" s="37"/>
      <c r="G26" s="38">
        <f t="shared" si="3"/>
        <v>0</v>
      </c>
      <c r="H26" s="39">
        <f t="shared" si="4"/>
        <v>0</v>
      </c>
      <c r="I26" s="165">
        <f t="shared" si="5"/>
        <v>0</v>
      </c>
      <c r="J26" s="176" t="s">
        <v>45</v>
      </c>
    </row>
    <row r="27" ht="30" customHeight="1" spans="1:10">
      <c r="A27" s="24" t="s">
        <v>46</v>
      </c>
      <c r="B27" s="69" t="s">
        <v>47</v>
      </c>
      <c r="C27" s="70" t="s">
        <v>39</v>
      </c>
      <c r="D27" s="71">
        <v>33.7</v>
      </c>
      <c r="E27" s="36"/>
      <c r="F27" s="37"/>
      <c r="G27" s="38">
        <f t="shared" si="3"/>
        <v>0</v>
      </c>
      <c r="H27" s="39">
        <f t="shared" si="4"/>
        <v>0</v>
      </c>
      <c r="I27" s="165">
        <f t="shared" si="5"/>
        <v>0</v>
      </c>
      <c r="J27" s="176" t="s">
        <v>45</v>
      </c>
    </row>
    <row r="28" ht="9.95" customHeight="1" spans="1:10">
      <c r="A28" s="24" t="s">
        <v>48</v>
      </c>
      <c r="B28" s="69" t="s">
        <v>49</v>
      </c>
      <c r="C28" s="70" t="s">
        <v>39</v>
      </c>
      <c r="D28" s="71">
        <v>11.7</v>
      </c>
      <c r="E28" s="36"/>
      <c r="F28" s="37"/>
      <c r="G28" s="38">
        <v>0</v>
      </c>
      <c r="H28" s="39">
        <v>0</v>
      </c>
      <c r="I28" s="165">
        <v>0</v>
      </c>
      <c r="J28" s="177"/>
    </row>
    <row r="29" ht="9.95" customHeight="1" spans="1:10">
      <c r="A29" s="61" t="s">
        <v>50</v>
      </c>
      <c r="B29" s="62" t="s">
        <v>51</v>
      </c>
      <c r="C29" s="63"/>
      <c r="D29" s="64"/>
      <c r="E29" s="20"/>
      <c r="F29" s="21"/>
      <c r="G29" s="72">
        <f>D30*E29</f>
        <v>0</v>
      </c>
      <c r="H29" s="73">
        <f>F29*D30</f>
        <v>0</v>
      </c>
      <c r="I29" s="178">
        <f>G29+H29</f>
        <v>0</v>
      </c>
      <c r="J29" s="179"/>
    </row>
    <row r="30" ht="27.95" customHeight="1" spans="1:10">
      <c r="A30" s="24" t="s">
        <v>52</v>
      </c>
      <c r="B30" s="66" t="s">
        <v>53</v>
      </c>
      <c r="C30" s="67" t="s">
        <v>39</v>
      </c>
      <c r="D30" s="68">
        <v>122.16</v>
      </c>
      <c r="E30" s="28"/>
      <c r="F30" s="29"/>
      <c r="G30" s="30">
        <f>D31*E30</f>
        <v>0</v>
      </c>
      <c r="H30" s="31">
        <f>F30*D31</f>
        <v>0</v>
      </c>
      <c r="I30" s="163">
        <f>G30+H30</f>
        <v>0</v>
      </c>
      <c r="J30" s="176" t="s">
        <v>54</v>
      </c>
    </row>
    <row r="31" ht="41.1" customHeight="1" spans="1:10">
      <c r="A31" s="24" t="s">
        <v>55</v>
      </c>
      <c r="B31" s="55" t="s">
        <v>56</v>
      </c>
      <c r="C31" s="74" t="s">
        <v>39</v>
      </c>
      <c r="D31" s="75">
        <v>78.21</v>
      </c>
      <c r="E31" s="76"/>
      <c r="F31" s="77"/>
      <c r="G31" s="78">
        <v>0</v>
      </c>
      <c r="H31" s="79">
        <v>0</v>
      </c>
      <c r="I31" s="180">
        <v>0</v>
      </c>
      <c r="J31" s="176" t="s">
        <v>54</v>
      </c>
    </row>
    <row r="32" ht="13.5" spans="1:10">
      <c r="A32" s="40">
        <v>5</v>
      </c>
      <c r="B32" s="41" t="s">
        <v>57</v>
      </c>
      <c r="C32" s="42" t="s">
        <v>17</v>
      </c>
      <c r="D32" s="80">
        <v>11.6</v>
      </c>
      <c r="E32" s="81"/>
      <c r="F32" s="82"/>
      <c r="G32" s="83"/>
      <c r="H32" s="84"/>
      <c r="I32" s="82"/>
      <c r="J32" s="181"/>
    </row>
    <row r="33" ht="16.5" spans="1:10">
      <c r="A33" s="85" t="s">
        <v>58</v>
      </c>
      <c r="B33" s="86" t="s">
        <v>59</v>
      </c>
      <c r="C33" s="87" t="s">
        <v>17</v>
      </c>
      <c r="D33" s="88">
        <v>11.6</v>
      </c>
      <c r="E33" s="89"/>
      <c r="F33" s="90"/>
      <c r="G33" s="78">
        <v>0</v>
      </c>
      <c r="H33" s="91">
        <v>0</v>
      </c>
      <c r="I33" s="182">
        <v>0</v>
      </c>
      <c r="J33" s="183" t="s">
        <v>60</v>
      </c>
    </row>
    <row r="34" spans="1:10">
      <c r="A34" s="85" t="s">
        <v>61</v>
      </c>
      <c r="B34" s="92" t="s">
        <v>62</v>
      </c>
      <c r="C34" s="93" t="s">
        <v>17</v>
      </c>
      <c r="D34" s="94">
        <v>11.6</v>
      </c>
      <c r="E34" s="89"/>
      <c r="F34" s="90"/>
      <c r="G34" s="78">
        <v>0</v>
      </c>
      <c r="H34" s="95">
        <v>0</v>
      </c>
      <c r="I34" s="184">
        <v>0</v>
      </c>
      <c r="J34" s="185"/>
    </row>
    <row r="35" spans="1:10">
      <c r="A35" s="85" t="s">
        <v>63</v>
      </c>
      <c r="B35" s="96" t="s">
        <v>64</v>
      </c>
      <c r="C35" s="97" t="s">
        <v>17</v>
      </c>
      <c r="D35" s="98">
        <v>11.6</v>
      </c>
      <c r="E35" s="99"/>
      <c r="F35" s="100"/>
      <c r="G35" s="78">
        <v>0</v>
      </c>
      <c r="H35" s="95">
        <v>0</v>
      </c>
      <c r="I35" s="184">
        <v>0</v>
      </c>
      <c r="J35" s="186"/>
    </row>
    <row r="36" spans="1:10">
      <c r="A36" s="85" t="s">
        <v>65</v>
      </c>
      <c r="B36" s="96" t="s">
        <v>66</v>
      </c>
      <c r="C36" s="97" t="s">
        <v>17</v>
      </c>
      <c r="D36" s="98">
        <v>11.6</v>
      </c>
      <c r="E36" s="99"/>
      <c r="F36" s="100"/>
      <c r="G36" s="78">
        <v>0</v>
      </c>
      <c r="H36" s="95">
        <v>0</v>
      </c>
      <c r="I36" s="184">
        <v>0</v>
      </c>
      <c r="J36" s="186"/>
    </row>
    <row r="37" spans="1:10">
      <c r="A37" s="85" t="s">
        <v>67</v>
      </c>
      <c r="B37" s="96" t="s">
        <v>68</v>
      </c>
      <c r="C37" s="97" t="s">
        <v>17</v>
      </c>
      <c r="D37" s="98">
        <v>11.6</v>
      </c>
      <c r="E37" s="99"/>
      <c r="F37" s="100"/>
      <c r="G37" s="78">
        <v>0</v>
      </c>
      <c r="H37" s="95">
        <v>0</v>
      </c>
      <c r="I37" s="184">
        <v>0</v>
      </c>
      <c r="J37" s="186"/>
    </row>
    <row r="38" spans="1:10">
      <c r="A38" s="85" t="s">
        <v>69</v>
      </c>
      <c r="B38" s="96" t="s">
        <v>66</v>
      </c>
      <c r="C38" s="97" t="s">
        <v>17</v>
      </c>
      <c r="D38" s="98">
        <v>11.6</v>
      </c>
      <c r="E38" s="99"/>
      <c r="F38" s="100"/>
      <c r="G38" s="78">
        <v>0</v>
      </c>
      <c r="H38" s="95">
        <v>0</v>
      </c>
      <c r="I38" s="184">
        <v>0</v>
      </c>
      <c r="J38" s="186"/>
    </row>
    <row r="39" ht="16.5" spans="1:10">
      <c r="A39" s="85" t="s">
        <v>70</v>
      </c>
      <c r="B39" s="69" t="s">
        <v>71</v>
      </c>
      <c r="C39" s="34" t="s">
        <v>17</v>
      </c>
      <c r="D39" s="101">
        <v>11.6</v>
      </c>
      <c r="E39" s="102"/>
      <c r="F39" s="103"/>
      <c r="G39" s="78">
        <v>0</v>
      </c>
      <c r="H39" s="95">
        <v>0</v>
      </c>
      <c r="I39" s="184">
        <v>0</v>
      </c>
      <c r="J39" s="187"/>
    </row>
    <row r="40" spans="1:10">
      <c r="A40" s="85" t="s">
        <v>72</v>
      </c>
      <c r="B40" s="69" t="s">
        <v>73</v>
      </c>
      <c r="C40" s="70" t="s">
        <v>17</v>
      </c>
      <c r="D40" s="104">
        <v>11.6</v>
      </c>
      <c r="E40" s="102"/>
      <c r="F40" s="103"/>
      <c r="G40" s="78">
        <v>0</v>
      </c>
      <c r="H40" s="95">
        <v>0</v>
      </c>
      <c r="I40" s="184">
        <v>0</v>
      </c>
      <c r="J40" s="187"/>
    </row>
    <row r="41" spans="1:10">
      <c r="A41" s="85" t="s">
        <v>74</v>
      </c>
      <c r="B41" s="69" t="s">
        <v>75</v>
      </c>
      <c r="C41" s="70" t="s">
        <v>17</v>
      </c>
      <c r="D41" s="104">
        <v>11.6</v>
      </c>
      <c r="E41" s="102"/>
      <c r="F41" s="103"/>
      <c r="G41" s="78">
        <v>0</v>
      </c>
      <c r="H41" s="95">
        <v>0</v>
      </c>
      <c r="I41" s="184">
        <v>0</v>
      </c>
      <c r="J41" s="187"/>
    </row>
    <row r="42" ht="17.25" spans="1:10">
      <c r="A42" s="105" t="s">
        <v>76</v>
      </c>
      <c r="B42" s="55" t="s">
        <v>77</v>
      </c>
      <c r="C42" s="74" t="s">
        <v>39</v>
      </c>
      <c r="D42" s="106">
        <v>46.42</v>
      </c>
      <c r="E42" s="107"/>
      <c r="F42" s="108"/>
      <c r="G42" s="78">
        <v>0</v>
      </c>
      <c r="H42" s="109">
        <v>0</v>
      </c>
      <c r="I42" s="188">
        <v>0</v>
      </c>
      <c r="J42" s="189"/>
    </row>
    <row r="43" ht="13.5" spans="1:10">
      <c r="A43" s="40">
        <v>6</v>
      </c>
      <c r="B43" s="62" t="s">
        <v>78</v>
      </c>
      <c r="C43" s="110" t="s">
        <v>42</v>
      </c>
      <c r="D43" s="111">
        <v>5</v>
      </c>
      <c r="E43" s="112"/>
      <c r="F43" s="113"/>
      <c r="G43" s="114">
        <v>0</v>
      </c>
      <c r="H43" s="115">
        <v>0</v>
      </c>
      <c r="I43" s="190">
        <v>0</v>
      </c>
      <c r="J43" s="191"/>
    </row>
    <row r="44" ht="13.5" spans="1:10">
      <c r="A44" s="116">
        <v>7</v>
      </c>
      <c r="B44" s="117" t="s">
        <v>79</v>
      </c>
      <c r="C44" s="118"/>
      <c r="D44" s="119"/>
      <c r="E44" s="120"/>
      <c r="F44" s="121"/>
      <c r="G44" s="122"/>
      <c r="H44" s="115"/>
      <c r="I44" s="190"/>
      <c r="J44" s="192"/>
    </row>
    <row r="45" ht="17.25" spans="1:10">
      <c r="A45" s="123" t="s">
        <v>80</v>
      </c>
      <c r="B45" s="124" t="s">
        <v>81</v>
      </c>
      <c r="C45" s="125" t="s">
        <v>82</v>
      </c>
      <c r="D45" s="126">
        <v>36.36</v>
      </c>
      <c r="E45" s="127"/>
      <c r="F45" s="128"/>
      <c r="G45" s="129"/>
      <c r="H45" s="130"/>
      <c r="I45" s="193"/>
      <c r="J45" s="194" t="s">
        <v>83</v>
      </c>
    </row>
    <row r="46" ht="13.5" spans="1:10">
      <c r="A46" s="131" t="s">
        <v>84</v>
      </c>
      <c r="B46" s="132" t="s">
        <v>85</v>
      </c>
      <c r="C46" s="118"/>
      <c r="D46" s="133"/>
      <c r="E46" s="120"/>
      <c r="F46" s="121"/>
      <c r="G46" s="122"/>
      <c r="H46" s="115"/>
      <c r="I46" s="190"/>
      <c r="J46" s="195"/>
    </row>
    <row r="47" ht="17.25" spans="1:10">
      <c r="A47" s="134" t="s">
        <v>80</v>
      </c>
      <c r="B47" s="124" t="s">
        <v>86</v>
      </c>
      <c r="C47" s="125" t="s">
        <v>17</v>
      </c>
      <c r="D47" s="135">
        <v>1400</v>
      </c>
      <c r="E47" s="136"/>
      <c r="F47" s="137"/>
      <c r="G47" s="138"/>
      <c r="H47" s="139"/>
      <c r="I47" s="196"/>
      <c r="J47" s="197"/>
    </row>
    <row r="48" ht="13.5" spans="1:10">
      <c r="A48" s="131" t="s">
        <v>87</v>
      </c>
      <c r="B48" s="132" t="s">
        <v>88</v>
      </c>
      <c r="C48" s="118"/>
      <c r="D48" s="133"/>
      <c r="E48" s="120"/>
      <c r="F48" s="121"/>
      <c r="G48" s="122"/>
      <c r="H48" s="115"/>
      <c r="I48" s="190"/>
      <c r="J48" s="195"/>
    </row>
    <row r="49" ht="13.5" spans="1:10">
      <c r="A49" s="134" t="s">
        <v>89</v>
      </c>
      <c r="B49" s="140" t="s">
        <v>90</v>
      </c>
      <c r="C49" s="125" t="s">
        <v>91</v>
      </c>
      <c r="D49" s="135">
        <v>1</v>
      </c>
      <c r="E49" s="136"/>
      <c r="F49" s="137"/>
      <c r="G49" s="141"/>
      <c r="H49" s="142"/>
      <c r="I49" s="198"/>
      <c r="J49" s="199"/>
    </row>
    <row r="50" spans="1:10">
      <c r="A50" s="143"/>
      <c r="B50" s="143"/>
      <c r="C50" s="143"/>
      <c r="D50" s="143"/>
      <c r="E50" s="143"/>
      <c r="F50" s="144"/>
      <c r="G50" s="145" t="s">
        <v>92</v>
      </c>
      <c r="H50" s="146"/>
      <c r="I50" s="200"/>
      <c r="J50" s="201"/>
    </row>
    <row r="51" spans="7:9">
      <c r="G51" s="147" t="s">
        <v>93</v>
      </c>
      <c r="H51" s="148"/>
      <c r="I51" s="202">
        <f>I50*1.2</f>
        <v>0</v>
      </c>
    </row>
    <row r="52" ht="15.75" spans="2:9">
      <c r="B52" s="149"/>
      <c r="C52" s="150"/>
      <c r="D52" s="151"/>
      <c r="G52" s="147" t="s">
        <v>94</v>
      </c>
      <c r="H52" s="148"/>
      <c r="I52" s="203"/>
    </row>
    <row r="53" ht="21" customHeight="1" spans="2:9">
      <c r="B53" s="152"/>
      <c r="C53" s="153"/>
      <c r="D53" s="154"/>
      <c r="E53" s="155"/>
      <c r="F53" s="155"/>
      <c r="G53" s="156" t="s">
        <v>95</v>
      </c>
      <c r="H53" s="157"/>
      <c r="I53" s="204"/>
    </row>
    <row r="54" spans="2:4">
      <c r="B54" s="152"/>
      <c r="C54" s="153"/>
      <c r="D54" s="154"/>
    </row>
    <row r="55" spans="2:4">
      <c r="B55" s="152"/>
      <c r="C55" s="153"/>
      <c r="D55" s="154"/>
    </row>
    <row r="56" spans="2:4">
      <c r="B56" s="152"/>
      <c r="C56" s="153"/>
      <c r="D56" s="154"/>
    </row>
    <row r="57" spans="2:4">
      <c r="B57" s="155"/>
      <c r="C57" s="155"/>
      <c r="D57" s="155"/>
    </row>
  </sheetData>
  <mergeCells count="18">
    <mergeCell ref="A1:F1"/>
    <mergeCell ref="A2:F2"/>
    <mergeCell ref="A3:J3"/>
    <mergeCell ref="A4:J4"/>
    <mergeCell ref="A5:F5"/>
    <mergeCell ref="A7:J7"/>
    <mergeCell ref="E9:F9"/>
    <mergeCell ref="G9:I9"/>
    <mergeCell ref="A50:E50"/>
    <mergeCell ref="G50:H50"/>
    <mergeCell ref="G51:H51"/>
    <mergeCell ref="G52:H52"/>
    <mergeCell ref="G53:H53"/>
    <mergeCell ref="A9:A10"/>
    <mergeCell ref="B9:B10"/>
    <mergeCell ref="C9:C10"/>
    <mergeCell ref="D9:D10"/>
    <mergeCell ref="J9:J10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Расчет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Parusov Andrey</cp:lastModifiedBy>
  <dcterms:created xsi:type="dcterms:W3CDTF">2022-07-21T13:14:00Z</dcterms:created>
  <cp:lastPrinted>2022-08-02T06:39:00Z</cp:lastPrinted>
  <dcterms:modified xsi:type="dcterms:W3CDTF">2023-08-21T11:25:24Z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1049-10.1.0.5785</vt:lpwstr>
  </property>
</Properties>
</file>